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585" yWindow="-15" windowWidth="12630" windowHeight="11805" activeTab="1"/>
  </bookViews>
  <sheets>
    <sheet name="Provozní plán UK 2018" sheetId="1" r:id="rId1"/>
    <sheet name="Skutečnost-plnění plánu UK 2018" sheetId="2" r:id="rId2"/>
  </sheets>
  <definedNames>
    <definedName name="_xlnm.Print_Area" localSheetId="0">'Provozní plán UK 2018'!$A$1:$E$39</definedName>
    <definedName name="_xlnm.Print_Area" localSheetId="1">'Skutečnost-plnění plánu UK 2018'!$A$1:$E$39</definedName>
  </definedNames>
  <calcPr calcId="145621" concurrentCalc="0"/>
</workbook>
</file>

<file path=xl/calcChain.xml><?xml version="1.0" encoding="utf-8"?>
<calcChain xmlns="http://schemas.openxmlformats.org/spreadsheetml/2006/main">
  <c r="E7" i="2" l="1"/>
  <c r="E32" i="2"/>
  <c r="E33" i="2"/>
  <c r="E34" i="2"/>
  <c r="E35" i="2"/>
  <c r="E36" i="2"/>
  <c r="E37" i="2"/>
  <c r="C29" i="2"/>
  <c r="D29" i="2"/>
  <c r="E29" i="2"/>
  <c r="E39" i="2"/>
  <c r="D37" i="2"/>
  <c r="D39" i="2"/>
  <c r="C37" i="2"/>
  <c r="C3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32" i="1"/>
  <c r="E33" i="1"/>
  <c r="E34" i="1"/>
  <c r="E35" i="1"/>
  <c r="E36" i="1"/>
  <c r="E37" i="1"/>
  <c r="C29" i="1"/>
  <c r="D29" i="1"/>
  <c r="E29" i="1"/>
  <c r="E39" i="1"/>
  <c r="D37" i="1"/>
  <c r="D39" i="1"/>
  <c r="C37" i="1"/>
  <c r="C3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<sst xmlns="http://schemas.openxmlformats.org/spreadsheetml/2006/main" count="116" uniqueCount="59">
  <si>
    <t>Provozní rozpočet na rok 2018</t>
  </si>
  <si>
    <t>Příloha č.1</t>
  </si>
  <si>
    <t>Univerzita Karlova celkem</t>
  </si>
  <si>
    <t>tis. Kč</t>
  </si>
  <si>
    <t>Položka rozpočtu</t>
  </si>
  <si>
    <t>Syntetický
účet</t>
  </si>
  <si>
    <t>Doplňková činnost</t>
  </si>
  <si>
    <t>Celkem</t>
  </si>
  <si>
    <t>Náklady</t>
  </si>
  <si>
    <t>Spotřeba materiálu, energie a ost.neskladovatelných dodávek</t>
  </si>
  <si>
    <t>501, 502, 503</t>
  </si>
  <si>
    <t>Prodané zboží</t>
  </si>
  <si>
    <t>Opravy a udržování</t>
  </si>
  <si>
    <t>Náklady na cestovné</t>
  </si>
  <si>
    <t>Náklady na reprezentaci</t>
  </si>
  <si>
    <t>Ostatní služby</t>
  </si>
  <si>
    <t>Změna stavu zásob vlastní činnosti</t>
  </si>
  <si>
    <t>561 až 564</t>
  </si>
  <si>
    <t>Aktivace materiálu, zboží, vnitroslužeb a dlouhodob.majetku</t>
  </si>
  <si>
    <t>571 až 574</t>
  </si>
  <si>
    <t>Mzdové náklady</t>
  </si>
  <si>
    <t>Zákonné sociální pojištění</t>
  </si>
  <si>
    <t>Ostatní sociální náklady a pojištění</t>
  </si>
  <si>
    <t>525 až 528</t>
  </si>
  <si>
    <t>Daně a poplatky</t>
  </si>
  <si>
    <t>53*</t>
  </si>
  <si>
    <t>Smluvní pokuty, úroky z prodlení, ostatní pokuty a penále</t>
  </si>
  <si>
    <t>541, 542</t>
  </si>
  <si>
    <t>Odpis nedobytné pohledávky</t>
  </si>
  <si>
    <t>Jiné ostatní náklady celkem</t>
  </si>
  <si>
    <t>544 až 549</t>
  </si>
  <si>
    <t>Odpisy dlouhodobého majetku</t>
  </si>
  <si>
    <t>Prodaný dlouhodobý majetek</t>
  </si>
  <si>
    <t>Prodané cenné papíry a vklady</t>
  </si>
  <si>
    <t>Prodaný materiál</t>
  </si>
  <si>
    <t>Tvorba a použití rezerv a opravných položek</t>
  </si>
  <si>
    <t>556, 559</t>
  </si>
  <si>
    <t>Poskytnuté a zúčtované příspěvky</t>
  </si>
  <si>
    <t>58*</t>
  </si>
  <si>
    <t>Daň z příjmů</t>
  </si>
  <si>
    <t>59*</t>
  </si>
  <si>
    <t>Náklady celkem</t>
  </si>
  <si>
    <r>
      <t>třída 5</t>
    </r>
    <r>
      <rPr>
        <sz val="11"/>
        <rFont val="Cambria"/>
        <family val="1"/>
        <charset val="238"/>
      </rPr>
      <t>*</t>
    </r>
  </si>
  <si>
    <t>Výnosy</t>
  </si>
  <si>
    <t>Provozní dotace</t>
  </si>
  <si>
    <t>Přijaté příspěvky (dary)</t>
  </si>
  <si>
    <t>68*</t>
  </si>
  <si>
    <t>Tržby za vlastní výkony a za zboží</t>
  </si>
  <si>
    <t>60*</t>
  </si>
  <si>
    <t>Ostatní výnosy</t>
  </si>
  <si>
    <t>64*</t>
  </si>
  <si>
    <t>Tržby z prodeje majetku, zúčtování rezerv a opr. položek</t>
  </si>
  <si>
    <t>65*</t>
  </si>
  <si>
    <t>Výnosy celkem</t>
  </si>
  <si>
    <r>
      <t>třída 6</t>
    </r>
    <r>
      <rPr>
        <sz val="11"/>
        <rFont val="Times New Roman"/>
        <family val="1"/>
        <charset val="238"/>
      </rPr>
      <t>*</t>
    </r>
  </si>
  <si>
    <t xml:space="preserve">Hospodářský výsledek </t>
  </si>
  <si>
    <r>
      <t>rozdíl 6</t>
    </r>
    <r>
      <rPr>
        <sz val="11"/>
        <rFont val="Times New Roman"/>
        <family val="1"/>
        <charset val="238"/>
      </rPr>
      <t xml:space="preserve">* - </t>
    </r>
    <r>
      <rPr>
        <b/>
        <sz val="11"/>
        <rFont val="Times New Roman"/>
        <family val="1"/>
        <charset val="238"/>
      </rPr>
      <t>5</t>
    </r>
    <r>
      <rPr>
        <sz val="11"/>
        <rFont val="Times New Roman"/>
        <family val="1"/>
        <charset val="238"/>
      </rPr>
      <t>*</t>
    </r>
  </si>
  <si>
    <t>Hlavní
činnost</t>
  </si>
  <si>
    <t>Skutečnost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</si>
</sst>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1"/>
      <name val="Cambria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7" xfId="0" applyFont="1" applyBorder="1" applyProtection="1"/>
    <xf numFmtId="0" fontId="6" fillId="0" borderId="2" xfId="0" applyFont="1" applyBorder="1" applyAlignment="1" applyProtection="1">
      <alignment horizontal="center"/>
    </xf>
    <xf numFmtId="3" fontId="5" fillId="2" borderId="8" xfId="0" applyNumberFormat="1" applyFont="1" applyFill="1" applyBorder="1" applyProtection="1">
      <protection locked="0"/>
    </xf>
    <xf numFmtId="3" fontId="5" fillId="2" borderId="2" xfId="0" applyNumberFormat="1" applyFont="1" applyFill="1" applyBorder="1" applyProtection="1">
      <protection locked="0"/>
    </xf>
    <xf numFmtId="3" fontId="5" fillId="0" borderId="9" xfId="0" applyNumberFormat="1" applyFont="1" applyFill="1" applyBorder="1" applyProtection="1"/>
    <xf numFmtId="0" fontId="5" fillId="0" borderId="10" xfId="0" applyFont="1" applyBorder="1" applyProtection="1"/>
    <xf numFmtId="0" fontId="6" fillId="0" borderId="11" xfId="0" applyFont="1" applyBorder="1" applyAlignment="1" applyProtection="1">
      <alignment horizontal="center"/>
    </xf>
    <xf numFmtId="3" fontId="5" fillId="2" borderId="12" xfId="0" applyNumberFormat="1" applyFont="1" applyFill="1" applyBorder="1" applyProtection="1">
      <protection locked="0"/>
    </xf>
    <xf numFmtId="3" fontId="5" fillId="2" borderId="11" xfId="0" applyNumberFormat="1" applyFont="1" applyFill="1" applyBorder="1" applyProtection="1">
      <protection locked="0"/>
    </xf>
    <xf numFmtId="3" fontId="5" fillId="0" borderId="13" xfId="0" applyNumberFormat="1" applyFont="1" applyFill="1" applyBorder="1" applyProtection="1"/>
    <xf numFmtId="0" fontId="5" fillId="0" borderId="14" xfId="0" applyFont="1" applyBorder="1" applyProtection="1"/>
    <xf numFmtId="0" fontId="6" fillId="0" borderId="15" xfId="0" applyFont="1" applyBorder="1" applyAlignment="1" applyProtection="1">
      <alignment horizontal="center"/>
    </xf>
    <xf numFmtId="3" fontId="5" fillId="2" borderId="0" xfId="0" applyNumberFormat="1" applyFont="1" applyFill="1" applyBorder="1" applyProtection="1">
      <protection locked="0"/>
    </xf>
    <xf numFmtId="3" fontId="5" fillId="2" borderId="15" xfId="0" applyNumberFormat="1" applyFont="1" applyFill="1" applyBorder="1" applyProtection="1">
      <protection locked="0"/>
    </xf>
    <xf numFmtId="0" fontId="4" fillId="0" borderId="16" xfId="0" applyFont="1" applyBorder="1" applyProtection="1"/>
    <xf numFmtId="0" fontId="7" fillId="0" borderId="17" xfId="0" applyFont="1" applyBorder="1" applyAlignment="1" applyProtection="1">
      <alignment horizontal="center"/>
    </xf>
    <xf numFmtId="3" fontId="4" fillId="0" borderId="17" xfId="0" applyNumberFormat="1" applyFont="1" applyFill="1" applyBorder="1" applyProtection="1"/>
    <xf numFmtId="3" fontId="4" fillId="0" borderId="18" xfId="0" applyNumberFormat="1" applyFont="1" applyFill="1" applyBorder="1" applyProtection="1"/>
    <xf numFmtId="0" fontId="9" fillId="0" borderId="0" xfId="0" applyFont="1" applyProtection="1"/>
    <xf numFmtId="3" fontId="2" fillId="0" borderId="0" xfId="0" applyNumberFormat="1" applyFont="1" applyProtection="1"/>
    <xf numFmtId="0" fontId="1" fillId="0" borderId="0" xfId="0" applyFont="1" applyBorder="1" applyProtection="1"/>
    <xf numFmtId="0" fontId="9" fillId="0" borderId="0" xfId="0" applyFont="1" applyBorder="1" applyProtection="1"/>
    <xf numFmtId="3" fontId="2" fillId="0" borderId="0" xfId="0" applyNumberFormat="1" applyFont="1" applyBorder="1" applyProtection="1"/>
    <xf numFmtId="0" fontId="2" fillId="0" borderId="7" xfId="0" applyFont="1" applyFill="1" applyBorder="1" applyProtection="1"/>
    <xf numFmtId="0" fontId="9" fillId="0" borderId="2" xfId="0" applyFont="1" applyBorder="1" applyAlignment="1" applyProtection="1">
      <alignment horizontal="center"/>
    </xf>
    <xf numFmtId="3" fontId="2" fillId="2" borderId="8" xfId="0" applyNumberFormat="1" applyFont="1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3" fontId="2" fillId="0" borderId="9" xfId="0" applyNumberFormat="1" applyFont="1" applyFill="1" applyBorder="1" applyProtection="1"/>
    <xf numFmtId="0" fontId="2" fillId="0" borderId="10" xfId="0" applyFont="1" applyBorder="1" applyProtection="1"/>
    <xf numFmtId="0" fontId="9" fillId="0" borderId="11" xfId="0" applyFont="1" applyBorder="1" applyAlignment="1" applyProtection="1">
      <alignment horizontal="center"/>
    </xf>
    <xf numFmtId="3" fontId="2" fillId="2" borderId="12" xfId="0" applyNumberFormat="1" applyFont="1" applyFill="1" applyBorder="1" applyProtection="1">
      <protection locked="0"/>
    </xf>
    <xf numFmtId="3" fontId="2" fillId="2" borderId="11" xfId="0" applyNumberFormat="1" applyFont="1" applyFill="1" applyBorder="1" applyProtection="1">
      <protection locked="0"/>
    </xf>
    <xf numFmtId="3" fontId="2" fillId="0" borderId="13" xfId="0" applyNumberFormat="1" applyFont="1" applyFill="1" applyBorder="1" applyProtection="1"/>
    <xf numFmtId="0" fontId="1" fillId="0" borderId="16" xfId="0" applyFont="1" applyBorder="1" applyProtection="1"/>
    <xf numFmtId="0" fontId="10" fillId="0" borderId="17" xfId="0" applyFont="1" applyBorder="1" applyAlignment="1" applyProtection="1">
      <alignment horizontal="center"/>
    </xf>
    <xf numFmtId="3" fontId="1" fillId="0" borderId="17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10" fillId="0" borderId="19" xfId="0" applyFont="1" applyBorder="1" applyAlignment="1" applyProtection="1">
      <alignment horizontal="center"/>
    </xf>
    <xf numFmtId="3" fontId="1" fillId="0" borderId="20" xfId="0" applyNumberFormat="1" applyFont="1" applyFill="1" applyBorder="1" applyProtection="1"/>
    <xf numFmtId="3" fontId="1" fillId="0" borderId="21" xfId="0" applyNumberFormat="1" applyFont="1" applyFill="1" applyBorder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zoomScaleNormal="10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F43" sqref="F43"/>
    </sheetView>
  </sheetViews>
  <sheetFormatPr defaultRowHeight="15.75" x14ac:dyDescent="0.25"/>
  <cols>
    <col min="1" max="1" width="63.5703125" style="4" bestFit="1" customWidth="1"/>
    <col min="2" max="2" width="14.140625" style="4" customWidth="1"/>
    <col min="3" max="5" width="12.7109375" style="4" customWidth="1"/>
    <col min="6" max="16384" width="9.140625" style="4"/>
  </cols>
  <sheetData>
    <row r="1" spans="1:5" x14ac:dyDescent="0.25">
      <c r="A1" s="1" t="s">
        <v>0</v>
      </c>
      <c r="B1" s="2"/>
      <c r="C1" s="2"/>
      <c r="D1" s="2"/>
      <c r="E1" s="3" t="s">
        <v>1</v>
      </c>
    </row>
    <row r="2" spans="1:5" ht="26.25" customHeight="1" thickBot="1" x14ac:dyDescent="0.3">
      <c r="A2" s="5" t="s">
        <v>2</v>
      </c>
      <c r="B2" s="6"/>
      <c r="D2" s="7"/>
      <c r="E2" s="3" t="s">
        <v>3</v>
      </c>
    </row>
    <row r="3" spans="1:5" ht="16.7" customHeight="1" x14ac:dyDescent="0.25">
      <c r="A3" s="51" t="s">
        <v>4</v>
      </c>
      <c r="B3" s="53" t="s">
        <v>5</v>
      </c>
      <c r="C3" s="53" t="s">
        <v>57</v>
      </c>
      <c r="D3" s="53" t="s">
        <v>6</v>
      </c>
      <c r="E3" s="56" t="s">
        <v>7</v>
      </c>
    </row>
    <row r="4" spans="1:5" ht="16.7" customHeight="1" thickBot="1" x14ac:dyDescent="0.3">
      <c r="A4" s="52"/>
      <c r="B4" s="54"/>
      <c r="C4" s="55"/>
      <c r="D4" s="55"/>
      <c r="E4" s="57"/>
    </row>
    <row r="5" spans="1:5" ht="3.75" customHeight="1" x14ac:dyDescent="0.25"/>
    <row r="6" spans="1:5" s="2" customFormat="1" ht="16.5" thickBot="1" x14ac:dyDescent="0.3">
      <c r="A6" s="8" t="s">
        <v>8</v>
      </c>
      <c r="B6" s="9"/>
      <c r="C6" s="10"/>
      <c r="D6" s="10"/>
      <c r="E6" s="10"/>
    </row>
    <row r="7" spans="1:5" x14ac:dyDescent="0.25">
      <c r="A7" s="11" t="s">
        <v>9</v>
      </c>
      <c r="B7" s="12" t="s">
        <v>10</v>
      </c>
      <c r="C7" s="13">
        <v>860000</v>
      </c>
      <c r="D7" s="14">
        <v>70000</v>
      </c>
      <c r="E7" s="15">
        <f>SUM(C7:D7)</f>
        <v>930000</v>
      </c>
    </row>
    <row r="8" spans="1:5" x14ac:dyDescent="0.25">
      <c r="A8" s="16" t="s">
        <v>11</v>
      </c>
      <c r="B8" s="17">
        <v>504</v>
      </c>
      <c r="C8" s="18">
        <v>3000</v>
      </c>
      <c r="D8" s="19">
        <v>25000</v>
      </c>
      <c r="E8" s="20">
        <f>SUM(C8:D8)</f>
        <v>28000</v>
      </c>
    </row>
    <row r="9" spans="1:5" x14ac:dyDescent="0.25">
      <c r="A9" s="16" t="s">
        <v>12</v>
      </c>
      <c r="B9" s="17">
        <v>511</v>
      </c>
      <c r="C9" s="18">
        <v>170000</v>
      </c>
      <c r="D9" s="19">
        <v>20000</v>
      </c>
      <c r="E9" s="20">
        <f t="shared" ref="E9:E28" si="0">SUM(C9:D9)</f>
        <v>190000</v>
      </c>
    </row>
    <row r="10" spans="1:5" x14ac:dyDescent="0.25">
      <c r="A10" s="16" t="s">
        <v>13</v>
      </c>
      <c r="B10" s="17">
        <v>512</v>
      </c>
      <c r="C10" s="18">
        <v>200000</v>
      </c>
      <c r="D10" s="19">
        <v>2000</v>
      </c>
      <c r="E10" s="20">
        <f t="shared" si="0"/>
        <v>202000</v>
      </c>
    </row>
    <row r="11" spans="1:5" x14ac:dyDescent="0.25">
      <c r="A11" s="16" t="s">
        <v>14</v>
      </c>
      <c r="B11" s="17">
        <v>513</v>
      </c>
      <c r="C11" s="18">
        <v>13000</v>
      </c>
      <c r="D11" s="19">
        <v>7000</v>
      </c>
      <c r="E11" s="20">
        <f t="shared" si="0"/>
        <v>20000</v>
      </c>
    </row>
    <row r="12" spans="1:5" x14ac:dyDescent="0.25">
      <c r="A12" s="16" t="s">
        <v>15</v>
      </c>
      <c r="B12" s="17">
        <v>518</v>
      </c>
      <c r="C12" s="18">
        <v>670000</v>
      </c>
      <c r="D12" s="19">
        <v>55000</v>
      </c>
      <c r="E12" s="20">
        <f t="shared" si="0"/>
        <v>725000</v>
      </c>
    </row>
    <row r="13" spans="1:5" x14ac:dyDescent="0.25">
      <c r="A13" s="16" t="s">
        <v>16</v>
      </c>
      <c r="B13" s="17" t="s">
        <v>17</v>
      </c>
      <c r="C13" s="18">
        <v>0</v>
      </c>
      <c r="D13" s="19">
        <v>0</v>
      </c>
      <c r="E13" s="20">
        <f t="shared" si="0"/>
        <v>0</v>
      </c>
    </row>
    <row r="14" spans="1:5" x14ac:dyDescent="0.25">
      <c r="A14" s="16" t="s">
        <v>18</v>
      </c>
      <c r="B14" s="17" t="s">
        <v>19</v>
      </c>
      <c r="C14" s="18">
        <v>0</v>
      </c>
      <c r="D14" s="19">
        <v>0</v>
      </c>
      <c r="E14" s="20">
        <f t="shared" si="0"/>
        <v>0</v>
      </c>
    </row>
    <row r="15" spans="1:5" x14ac:dyDescent="0.25">
      <c r="A15" s="16" t="s">
        <v>20</v>
      </c>
      <c r="B15" s="17">
        <v>521</v>
      </c>
      <c r="C15" s="18">
        <v>4430000</v>
      </c>
      <c r="D15" s="19">
        <v>75000</v>
      </c>
      <c r="E15" s="20">
        <f t="shared" si="0"/>
        <v>4505000</v>
      </c>
    </row>
    <row r="16" spans="1:5" x14ac:dyDescent="0.25">
      <c r="A16" s="16" t="s">
        <v>21</v>
      </c>
      <c r="B16" s="17">
        <v>524</v>
      </c>
      <c r="C16" s="18">
        <v>1500000</v>
      </c>
      <c r="D16" s="19">
        <v>22000</v>
      </c>
      <c r="E16" s="20">
        <f t="shared" si="0"/>
        <v>1522000</v>
      </c>
    </row>
    <row r="17" spans="1:5" x14ac:dyDescent="0.25">
      <c r="A17" s="16" t="s">
        <v>22</v>
      </c>
      <c r="B17" s="17" t="s">
        <v>23</v>
      </c>
      <c r="C17" s="18">
        <v>150000</v>
      </c>
      <c r="D17" s="19">
        <v>1000</v>
      </c>
      <c r="E17" s="20">
        <f t="shared" si="0"/>
        <v>151000</v>
      </c>
    </row>
    <row r="18" spans="1:5" x14ac:dyDescent="0.25">
      <c r="A18" s="16" t="s">
        <v>24</v>
      </c>
      <c r="B18" s="17" t="s">
        <v>25</v>
      </c>
      <c r="C18" s="18">
        <v>1000</v>
      </c>
      <c r="D18" s="19">
        <v>1000</v>
      </c>
      <c r="E18" s="20">
        <f t="shared" si="0"/>
        <v>2000</v>
      </c>
    </row>
    <row r="19" spans="1:5" x14ac:dyDescent="0.25">
      <c r="A19" s="16" t="s">
        <v>26</v>
      </c>
      <c r="B19" s="17" t="s">
        <v>27</v>
      </c>
      <c r="C19" s="18"/>
      <c r="D19" s="19"/>
      <c r="E19" s="20">
        <f t="shared" si="0"/>
        <v>0</v>
      </c>
    </row>
    <row r="20" spans="1:5" x14ac:dyDescent="0.25">
      <c r="A20" s="16" t="s">
        <v>28</v>
      </c>
      <c r="B20" s="17">
        <v>543</v>
      </c>
      <c r="C20" s="18"/>
      <c r="D20" s="19"/>
      <c r="E20" s="20">
        <f>SUM(C20:D20)</f>
        <v>0</v>
      </c>
    </row>
    <row r="21" spans="1:5" x14ac:dyDescent="0.25">
      <c r="A21" s="16" t="s">
        <v>29</v>
      </c>
      <c r="B21" s="17" t="s">
        <v>30</v>
      </c>
      <c r="C21" s="18">
        <v>1500000</v>
      </c>
      <c r="D21" s="19">
        <v>20000</v>
      </c>
      <c r="E21" s="20">
        <f>SUM(C21:D21)</f>
        <v>1520000</v>
      </c>
    </row>
    <row r="22" spans="1:5" x14ac:dyDescent="0.25">
      <c r="A22" s="16" t="s">
        <v>31</v>
      </c>
      <c r="B22" s="17">
        <v>551</v>
      </c>
      <c r="C22" s="18">
        <v>846500</v>
      </c>
      <c r="D22" s="19">
        <v>30000</v>
      </c>
      <c r="E22" s="20">
        <f>SUM(C22:D22)</f>
        <v>876500</v>
      </c>
    </row>
    <row r="23" spans="1:5" x14ac:dyDescent="0.25">
      <c r="A23" s="16" t="s">
        <v>32</v>
      </c>
      <c r="B23" s="17">
        <v>552</v>
      </c>
      <c r="C23" s="18">
        <v>3500</v>
      </c>
      <c r="D23" s="19"/>
      <c r="E23" s="20">
        <f>SUM(C23:D23)</f>
        <v>3500</v>
      </c>
    </row>
    <row r="24" spans="1:5" x14ac:dyDescent="0.25">
      <c r="A24" s="21" t="s">
        <v>33</v>
      </c>
      <c r="B24" s="22">
        <v>553</v>
      </c>
      <c r="C24" s="23"/>
      <c r="D24" s="24"/>
      <c r="E24" s="20">
        <f t="shared" si="0"/>
        <v>0</v>
      </c>
    </row>
    <row r="25" spans="1:5" x14ac:dyDescent="0.25">
      <c r="A25" s="16" t="s">
        <v>34</v>
      </c>
      <c r="B25" s="17">
        <v>554</v>
      </c>
      <c r="C25" s="18"/>
      <c r="D25" s="19"/>
      <c r="E25" s="20">
        <f t="shared" si="0"/>
        <v>0</v>
      </c>
    </row>
    <row r="26" spans="1:5" x14ac:dyDescent="0.25">
      <c r="A26" s="21" t="s">
        <v>35</v>
      </c>
      <c r="B26" s="22" t="s">
        <v>36</v>
      </c>
      <c r="C26" s="23"/>
      <c r="D26" s="24"/>
      <c r="E26" s="20">
        <f>SUM(C26:D26)</f>
        <v>0</v>
      </c>
    </row>
    <row r="27" spans="1:5" x14ac:dyDescent="0.25">
      <c r="A27" s="16" t="s">
        <v>37</v>
      </c>
      <c r="B27" s="17" t="s">
        <v>38</v>
      </c>
      <c r="C27" s="18"/>
      <c r="D27" s="19"/>
      <c r="E27" s="20">
        <f t="shared" si="0"/>
        <v>0</v>
      </c>
    </row>
    <row r="28" spans="1:5" ht="16.5" thickBot="1" x14ac:dyDescent="0.3">
      <c r="A28" s="16" t="s">
        <v>39</v>
      </c>
      <c r="B28" s="17" t="s">
        <v>40</v>
      </c>
      <c r="C28" s="18"/>
      <c r="D28" s="19"/>
      <c r="E28" s="20">
        <f t="shared" si="0"/>
        <v>0</v>
      </c>
    </row>
    <row r="29" spans="1:5" ht="16.5" thickBot="1" x14ac:dyDescent="0.3">
      <c r="A29" s="25" t="s">
        <v>41</v>
      </c>
      <c r="B29" s="26" t="s">
        <v>42</v>
      </c>
      <c r="C29" s="27">
        <f>SUM(C7:C20,C21:C28)</f>
        <v>10347000</v>
      </c>
      <c r="D29" s="27">
        <f>SUM(D7:D20,D21:D28)</f>
        <v>328000</v>
      </c>
      <c r="E29" s="28">
        <f>SUM(C29:D29)</f>
        <v>10675000</v>
      </c>
    </row>
    <row r="30" spans="1:5" ht="3.75" customHeight="1" x14ac:dyDescent="0.25">
      <c r="B30" s="29"/>
      <c r="C30" s="30"/>
      <c r="D30" s="30"/>
      <c r="E30" s="30"/>
    </row>
    <row r="31" spans="1:5" ht="16.5" thickBot="1" x14ac:dyDescent="0.3">
      <c r="A31" s="31" t="s">
        <v>43</v>
      </c>
      <c r="B31" s="32"/>
      <c r="C31" s="33"/>
      <c r="D31" s="33"/>
      <c r="E31" s="33"/>
    </row>
    <row r="32" spans="1:5" x14ac:dyDescent="0.25">
      <c r="A32" s="34" t="s">
        <v>44</v>
      </c>
      <c r="B32" s="35">
        <v>691</v>
      </c>
      <c r="C32" s="36">
        <v>7500000</v>
      </c>
      <c r="D32" s="37"/>
      <c r="E32" s="38">
        <f>SUM(C32:D32)</f>
        <v>7500000</v>
      </c>
    </row>
    <row r="33" spans="1:5" x14ac:dyDescent="0.25">
      <c r="A33" s="39" t="s">
        <v>45</v>
      </c>
      <c r="B33" s="40" t="s">
        <v>46</v>
      </c>
      <c r="C33" s="41">
        <v>4000</v>
      </c>
      <c r="D33" s="42"/>
      <c r="E33" s="43">
        <f>SUM(C33:D33)</f>
        <v>4000</v>
      </c>
    </row>
    <row r="34" spans="1:5" x14ac:dyDescent="0.25">
      <c r="A34" s="39" t="s">
        <v>47</v>
      </c>
      <c r="B34" s="40" t="s">
        <v>48</v>
      </c>
      <c r="C34" s="41">
        <v>1500000</v>
      </c>
      <c r="D34" s="42">
        <v>345000</v>
      </c>
      <c r="E34" s="43">
        <f>SUM(C34:D34)</f>
        <v>1845000</v>
      </c>
    </row>
    <row r="35" spans="1:5" x14ac:dyDescent="0.25">
      <c r="A35" s="39" t="s">
        <v>49</v>
      </c>
      <c r="B35" s="40" t="s">
        <v>50</v>
      </c>
      <c r="C35" s="41">
        <v>1295500</v>
      </c>
      <c r="D35" s="42">
        <v>25000</v>
      </c>
      <c r="E35" s="43">
        <f>SUM(C35:D35)</f>
        <v>1320500</v>
      </c>
    </row>
    <row r="36" spans="1:5" ht="16.5" thickBot="1" x14ac:dyDescent="0.3">
      <c r="A36" s="39" t="s">
        <v>51</v>
      </c>
      <c r="B36" s="40" t="s">
        <v>52</v>
      </c>
      <c r="C36" s="41">
        <v>5500</v>
      </c>
      <c r="D36" s="42"/>
      <c r="E36" s="43">
        <f>SUM(C36:D36)</f>
        <v>5500</v>
      </c>
    </row>
    <row r="37" spans="1:5" ht="16.5" thickBot="1" x14ac:dyDescent="0.3">
      <c r="A37" s="44" t="s">
        <v>53</v>
      </c>
      <c r="B37" s="45" t="s">
        <v>54</v>
      </c>
      <c r="C37" s="46">
        <f>SUM(C32:C36)</f>
        <v>10305000</v>
      </c>
      <c r="D37" s="46">
        <f>SUM(D32:D36)</f>
        <v>370000</v>
      </c>
      <c r="E37" s="47">
        <f>SUM(E32:E36)</f>
        <v>10675000</v>
      </c>
    </row>
    <row r="38" spans="1:5" ht="10.5" customHeight="1" thickBot="1" x14ac:dyDescent="0.3">
      <c r="B38" s="29"/>
      <c r="C38" s="30"/>
      <c r="D38" s="30"/>
      <c r="E38" s="30"/>
    </row>
    <row r="39" spans="1:5" ht="16.5" thickBot="1" x14ac:dyDescent="0.3">
      <c r="A39" s="44" t="s">
        <v>55</v>
      </c>
      <c r="B39" s="48" t="s">
        <v>56</v>
      </c>
      <c r="C39" s="49">
        <f>C37-C29</f>
        <v>-42000</v>
      </c>
      <c r="D39" s="49">
        <f>D37-D29</f>
        <v>42000</v>
      </c>
      <c r="E39" s="50">
        <f>E37-E29</f>
        <v>0</v>
      </c>
    </row>
    <row r="40" spans="1:5" ht="3.75" customHeight="1" x14ac:dyDescent="0.25">
      <c r="C40" s="30"/>
      <c r="D40" s="30"/>
      <c r="E40" s="30"/>
    </row>
    <row r="42" spans="1:5" x14ac:dyDescent="0.25">
      <c r="A42" s="1"/>
      <c r="C42" s="30"/>
    </row>
  </sheetData>
  <mergeCells count="5">
    <mergeCell ref="A3:A4"/>
    <mergeCell ref="B3:B4"/>
    <mergeCell ref="C3:C4"/>
    <mergeCell ref="D3:D4"/>
    <mergeCell ref="E3:E4"/>
  </mergeCells>
  <pageMargins left="0.64" right="0.46" top="0.53" bottom="0.56000000000000005" header="0.37" footer="0.28000000000000003"/>
  <pageSetup paperSize="9" scale="80" orientation="portrait" r:id="rId1"/>
  <headerFooter alignWithMargins="0">
    <oddFooter>&amp;C&amp;"Times New Roman,Obyčejné"&amp;F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zoomScaleNormal="100"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R37" sqref="R37"/>
    </sheetView>
  </sheetViews>
  <sheetFormatPr defaultRowHeight="15.75" x14ac:dyDescent="0.25"/>
  <cols>
    <col min="1" max="1" width="63.5703125" style="4" bestFit="1" customWidth="1"/>
    <col min="2" max="2" width="14.140625" style="4" customWidth="1"/>
    <col min="3" max="5" width="12.7109375" style="4" customWidth="1"/>
    <col min="6" max="16384" width="9.140625" style="4"/>
  </cols>
  <sheetData>
    <row r="1" spans="1:5" x14ac:dyDescent="0.25">
      <c r="A1" s="1" t="s">
        <v>58</v>
      </c>
      <c r="B1" s="2"/>
      <c r="C1" s="2"/>
      <c r="D1" s="2"/>
      <c r="E1" s="3" t="s">
        <v>1</v>
      </c>
    </row>
    <row r="2" spans="1:5" ht="26.25" customHeight="1" thickBot="1" x14ac:dyDescent="0.3">
      <c r="A2" s="5" t="s">
        <v>2</v>
      </c>
      <c r="B2" s="6"/>
      <c r="D2" s="7"/>
      <c r="E2" s="3" t="s">
        <v>3</v>
      </c>
    </row>
    <row r="3" spans="1:5" ht="16.7" customHeight="1" x14ac:dyDescent="0.25">
      <c r="A3" s="51" t="s">
        <v>4</v>
      </c>
      <c r="B3" s="53" t="s">
        <v>5</v>
      </c>
      <c r="C3" s="53" t="s">
        <v>57</v>
      </c>
      <c r="D3" s="53" t="s">
        <v>6</v>
      </c>
      <c r="E3" s="56" t="s">
        <v>7</v>
      </c>
    </row>
    <row r="4" spans="1:5" ht="16.7" customHeight="1" thickBot="1" x14ac:dyDescent="0.3">
      <c r="A4" s="52"/>
      <c r="B4" s="54"/>
      <c r="C4" s="55"/>
      <c r="D4" s="55"/>
      <c r="E4" s="57"/>
    </row>
    <row r="5" spans="1:5" ht="3.75" customHeight="1" x14ac:dyDescent="0.25"/>
    <row r="6" spans="1:5" s="2" customFormat="1" ht="16.5" thickBot="1" x14ac:dyDescent="0.3">
      <c r="A6" s="8" t="s">
        <v>8</v>
      </c>
      <c r="B6" s="9"/>
      <c r="C6" s="10"/>
      <c r="D6" s="10"/>
      <c r="E6" s="10"/>
    </row>
    <row r="7" spans="1:5" x14ac:dyDescent="0.25">
      <c r="A7" s="11" t="s">
        <v>9</v>
      </c>
      <c r="B7" s="12" t="s">
        <v>10</v>
      </c>
      <c r="C7" s="13">
        <v>909163.69083000009</v>
      </c>
      <c r="D7" s="14">
        <v>79086.789350000006</v>
      </c>
      <c r="E7" s="15">
        <f>SUM(C7:D7)</f>
        <v>988250.48018000007</v>
      </c>
    </row>
    <row r="8" spans="1:5" x14ac:dyDescent="0.25">
      <c r="A8" s="16" t="s">
        <v>11</v>
      </c>
      <c r="B8" s="17">
        <v>504</v>
      </c>
      <c r="C8" s="18">
        <v>2251.5331699999997</v>
      </c>
      <c r="D8" s="19">
        <v>19816.61102</v>
      </c>
      <c r="E8" s="20">
        <f>SUM(C8:D8)</f>
        <v>22068.144189999999</v>
      </c>
    </row>
    <row r="9" spans="1:5" x14ac:dyDescent="0.25">
      <c r="A9" s="16" t="s">
        <v>12</v>
      </c>
      <c r="B9" s="17">
        <v>511</v>
      </c>
      <c r="C9" s="18">
        <v>244241.97416000001</v>
      </c>
      <c r="D9" s="19">
        <v>29494.883229999999</v>
      </c>
      <c r="E9" s="20">
        <f t="shared" ref="E9:E28" si="0">SUM(C9:D9)</f>
        <v>273736.85739000002</v>
      </c>
    </row>
    <row r="10" spans="1:5" x14ac:dyDescent="0.25">
      <c r="A10" s="16" t="s">
        <v>13</v>
      </c>
      <c r="B10" s="17">
        <v>512</v>
      </c>
      <c r="C10" s="18">
        <v>216197.30214000001</v>
      </c>
      <c r="D10" s="19">
        <v>1942.4203</v>
      </c>
      <c r="E10" s="20">
        <f t="shared" si="0"/>
        <v>218139.72244000001</v>
      </c>
    </row>
    <row r="11" spans="1:5" x14ac:dyDescent="0.25">
      <c r="A11" s="16" t="s">
        <v>14</v>
      </c>
      <c r="B11" s="17">
        <v>513</v>
      </c>
      <c r="C11" s="18">
        <v>14355.98358</v>
      </c>
      <c r="D11" s="19">
        <v>6827.8695100000004</v>
      </c>
      <c r="E11" s="20">
        <f t="shared" si="0"/>
        <v>21183.853090000001</v>
      </c>
    </row>
    <row r="12" spans="1:5" x14ac:dyDescent="0.25">
      <c r="A12" s="16" t="s">
        <v>15</v>
      </c>
      <c r="B12" s="17">
        <v>518</v>
      </c>
      <c r="C12" s="18">
        <v>719718.13571000006</v>
      </c>
      <c r="D12" s="19">
        <v>47208.163900000007</v>
      </c>
      <c r="E12" s="20">
        <f t="shared" si="0"/>
        <v>766926.2996100001</v>
      </c>
    </row>
    <row r="13" spans="1:5" x14ac:dyDescent="0.25">
      <c r="A13" s="16" t="s">
        <v>16</v>
      </c>
      <c r="B13" s="17" t="s">
        <v>17</v>
      </c>
      <c r="C13" s="18">
        <v>-1847.6381500000002</v>
      </c>
      <c r="D13" s="19">
        <v>0</v>
      </c>
      <c r="E13" s="20">
        <f t="shared" si="0"/>
        <v>-1847.6381500000002</v>
      </c>
    </row>
    <row r="14" spans="1:5" x14ac:dyDescent="0.25">
      <c r="A14" s="16" t="s">
        <v>18</v>
      </c>
      <c r="B14" s="17" t="s">
        <v>19</v>
      </c>
      <c r="C14" s="18">
        <v>-2982.3020500000002</v>
      </c>
      <c r="D14" s="19">
        <v>0</v>
      </c>
      <c r="E14" s="20">
        <f t="shared" si="0"/>
        <v>-2982.3020500000002</v>
      </c>
    </row>
    <row r="15" spans="1:5" x14ac:dyDescent="0.25">
      <c r="A15" s="16" t="s">
        <v>20</v>
      </c>
      <c r="B15" s="17">
        <v>521</v>
      </c>
      <c r="C15" s="18">
        <v>4613653.75</v>
      </c>
      <c r="D15" s="19">
        <v>74852.127999999997</v>
      </c>
      <c r="E15" s="20">
        <f t="shared" si="0"/>
        <v>4688505.8779999996</v>
      </c>
    </row>
    <row r="16" spans="1:5" x14ac:dyDescent="0.25">
      <c r="A16" s="16" t="s">
        <v>21</v>
      </c>
      <c r="B16" s="17">
        <v>524</v>
      </c>
      <c r="C16" s="18">
        <v>1496546.41992</v>
      </c>
      <c r="D16" s="19">
        <v>22257.557000000001</v>
      </c>
      <c r="E16" s="20">
        <f t="shared" si="0"/>
        <v>1518803.97692</v>
      </c>
    </row>
    <row r="17" spans="1:5" x14ac:dyDescent="0.25">
      <c r="A17" s="16" t="s">
        <v>22</v>
      </c>
      <c r="B17" s="17" t="s">
        <v>23</v>
      </c>
      <c r="C17" s="18">
        <v>138270.24829000002</v>
      </c>
      <c r="D17" s="19">
        <v>722.09965</v>
      </c>
      <c r="E17" s="20">
        <f t="shared" si="0"/>
        <v>138992.34794000001</v>
      </c>
    </row>
    <row r="18" spans="1:5" x14ac:dyDescent="0.25">
      <c r="A18" s="16" t="s">
        <v>24</v>
      </c>
      <c r="B18" s="17" t="s">
        <v>25</v>
      </c>
      <c r="C18" s="18">
        <v>1714.20254</v>
      </c>
      <c r="D18" s="19">
        <v>246.92555000000002</v>
      </c>
      <c r="E18" s="20">
        <f t="shared" si="0"/>
        <v>1961.1280899999999</v>
      </c>
    </row>
    <row r="19" spans="1:5" x14ac:dyDescent="0.25">
      <c r="A19" s="16" t="s">
        <v>26</v>
      </c>
      <c r="B19" s="17" t="s">
        <v>27</v>
      </c>
      <c r="C19" s="18">
        <v>461.71059000000002</v>
      </c>
      <c r="D19" s="19">
        <v>140.66346999999999</v>
      </c>
      <c r="E19" s="20">
        <f t="shared" si="0"/>
        <v>602.37405999999999</v>
      </c>
    </row>
    <row r="20" spans="1:5" x14ac:dyDescent="0.25">
      <c r="A20" s="16" t="s">
        <v>28</v>
      </c>
      <c r="B20" s="17">
        <v>543</v>
      </c>
      <c r="C20" s="18">
        <v>1618.4984200000001</v>
      </c>
      <c r="D20" s="19">
        <v>13.288060000000002</v>
      </c>
      <c r="E20" s="20">
        <f>SUM(C20:D20)</f>
        <v>1631.7864800000002</v>
      </c>
    </row>
    <row r="21" spans="1:5" x14ac:dyDescent="0.25">
      <c r="A21" s="16" t="s">
        <v>29</v>
      </c>
      <c r="B21" s="17" t="s">
        <v>30</v>
      </c>
      <c r="C21" s="18">
        <v>1552002.1281900001</v>
      </c>
      <c r="D21" s="19">
        <v>17935.21919</v>
      </c>
      <c r="E21" s="20">
        <f>SUM(C21:D21)</f>
        <v>1569937.3473800002</v>
      </c>
    </row>
    <row r="22" spans="1:5" x14ac:dyDescent="0.25">
      <c r="A22" s="16" t="s">
        <v>31</v>
      </c>
      <c r="B22" s="17">
        <v>551</v>
      </c>
      <c r="C22" s="18">
        <v>829259.85886000004</v>
      </c>
      <c r="D22" s="19">
        <v>16620.229200000002</v>
      </c>
      <c r="E22" s="20">
        <f>SUM(C22:D22)</f>
        <v>845880.08805999998</v>
      </c>
    </row>
    <row r="23" spans="1:5" x14ac:dyDescent="0.25">
      <c r="A23" s="16" t="s">
        <v>32</v>
      </c>
      <c r="B23" s="17">
        <v>552</v>
      </c>
      <c r="C23" s="18">
        <v>19667.322220000002</v>
      </c>
      <c r="D23" s="19">
        <v>23.32</v>
      </c>
      <c r="E23" s="20">
        <f>SUM(C23:D23)</f>
        <v>19690.642220000002</v>
      </c>
    </row>
    <row r="24" spans="1:5" x14ac:dyDescent="0.25">
      <c r="A24" s="21" t="s">
        <v>33</v>
      </c>
      <c r="B24" s="22">
        <v>553</v>
      </c>
      <c r="C24" s="23">
        <v>0</v>
      </c>
      <c r="D24" s="24">
        <v>0</v>
      </c>
      <c r="E24" s="20">
        <f t="shared" si="0"/>
        <v>0</v>
      </c>
    </row>
    <row r="25" spans="1:5" x14ac:dyDescent="0.25">
      <c r="A25" s="16" t="s">
        <v>34</v>
      </c>
      <c r="B25" s="17">
        <v>554</v>
      </c>
      <c r="C25" s="18">
        <v>0</v>
      </c>
      <c r="D25" s="19">
        <v>361.01065</v>
      </c>
      <c r="E25" s="20">
        <f t="shared" si="0"/>
        <v>361.01065</v>
      </c>
    </row>
    <row r="26" spans="1:5" x14ac:dyDescent="0.25">
      <c r="A26" s="21" t="s">
        <v>35</v>
      </c>
      <c r="B26" s="22" t="s">
        <v>36</v>
      </c>
      <c r="C26" s="23">
        <v>14391.764999999999</v>
      </c>
      <c r="D26" s="24">
        <v>-238.70382000000001</v>
      </c>
      <c r="E26" s="20">
        <f>SUM(C26:D26)</f>
        <v>14153.061179999999</v>
      </c>
    </row>
    <row r="27" spans="1:5" x14ac:dyDescent="0.25">
      <c r="A27" s="16" t="s">
        <v>37</v>
      </c>
      <c r="B27" s="17" t="s">
        <v>38</v>
      </c>
      <c r="C27" s="18"/>
      <c r="D27" s="19"/>
      <c r="E27" s="20">
        <f t="shared" si="0"/>
        <v>0</v>
      </c>
    </row>
    <row r="28" spans="1:5" ht="16.5" thickBot="1" x14ac:dyDescent="0.3">
      <c r="A28" s="16" t="s">
        <v>39</v>
      </c>
      <c r="B28" s="17" t="s">
        <v>40</v>
      </c>
      <c r="C28" s="18">
        <v>26561.653490000001</v>
      </c>
      <c r="D28" s="19">
        <v>7107.5945100000008</v>
      </c>
      <c r="E28" s="20">
        <f t="shared" si="0"/>
        <v>33669.248</v>
      </c>
    </row>
    <row r="29" spans="1:5" ht="16.5" thickBot="1" x14ac:dyDescent="0.3">
      <c r="A29" s="25" t="s">
        <v>41</v>
      </c>
      <c r="B29" s="26" t="s">
        <v>42</v>
      </c>
      <c r="C29" s="27">
        <f>SUM(C7:C20,C21:C28)</f>
        <v>10795246.236909999</v>
      </c>
      <c r="D29" s="27">
        <f>SUM(D7:D20,D21:D28)</f>
        <v>324418.06877000001</v>
      </c>
      <c r="E29" s="28">
        <f>SUM(C29:D29)</f>
        <v>11119664.305679999</v>
      </c>
    </row>
    <row r="30" spans="1:5" ht="3.75" customHeight="1" x14ac:dyDescent="0.25">
      <c r="B30" s="29"/>
      <c r="C30" s="30"/>
      <c r="D30" s="30"/>
      <c r="E30" s="30"/>
    </row>
    <row r="31" spans="1:5" ht="16.5" thickBot="1" x14ac:dyDescent="0.3">
      <c r="A31" s="31" t="s">
        <v>43</v>
      </c>
      <c r="B31" s="32"/>
      <c r="C31" s="33"/>
      <c r="D31" s="33"/>
      <c r="E31" s="33"/>
    </row>
    <row r="32" spans="1:5" x14ac:dyDescent="0.25">
      <c r="A32" s="34" t="s">
        <v>44</v>
      </c>
      <c r="B32" s="35">
        <v>691</v>
      </c>
      <c r="C32" s="36">
        <v>7653119.91029</v>
      </c>
      <c r="D32" s="37">
        <v>0</v>
      </c>
      <c r="E32" s="38">
        <f>SUM(C32:D32)</f>
        <v>7653119.91029</v>
      </c>
    </row>
    <row r="33" spans="1:5" x14ac:dyDescent="0.25">
      <c r="A33" s="39" t="s">
        <v>45</v>
      </c>
      <c r="B33" s="40" t="s">
        <v>46</v>
      </c>
      <c r="C33" s="41">
        <v>668.98725999999999</v>
      </c>
      <c r="D33" s="42">
        <v>0</v>
      </c>
      <c r="E33" s="43">
        <f>SUM(C33:D33)</f>
        <v>668.98725999999999</v>
      </c>
    </row>
    <row r="34" spans="1:5" x14ac:dyDescent="0.25">
      <c r="A34" s="39" t="s">
        <v>47</v>
      </c>
      <c r="B34" s="40" t="s">
        <v>48</v>
      </c>
      <c r="C34" s="41">
        <v>1616128.76718</v>
      </c>
      <c r="D34" s="42">
        <v>351270.25835000002</v>
      </c>
      <c r="E34" s="43">
        <f>SUM(C34:D34)</f>
        <v>1967399.02553</v>
      </c>
    </row>
    <row r="35" spans="1:5" x14ac:dyDescent="0.25">
      <c r="A35" s="39" t="s">
        <v>49</v>
      </c>
      <c r="B35" s="40" t="s">
        <v>50</v>
      </c>
      <c r="C35" s="41">
        <v>1348579.60109</v>
      </c>
      <c r="D35" s="42">
        <v>25752.794970000003</v>
      </c>
      <c r="E35" s="43">
        <f>SUM(C35:D35)</f>
        <v>1374332.3960599999</v>
      </c>
    </row>
    <row r="36" spans="1:5" ht="16.5" thickBot="1" x14ac:dyDescent="0.3">
      <c r="A36" s="39" t="s">
        <v>51</v>
      </c>
      <c r="B36" s="40" t="s">
        <v>52</v>
      </c>
      <c r="C36" s="41">
        <v>276764.63253</v>
      </c>
      <c r="D36" s="42">
        <v>458.60734000000002</v>
      </c>
      <c r="E36" s="43">
        <f>SUM(C36:D36)</f>
        <v>277223.23986999999</v>
      </c>
    </row>
    <row r="37" spans="1:5" ht="16.5" thickBot="1" x14ac:dyDescent="0.3">
      <c r="A37" s="44" t="s">
        <v>53</v>
      </c>
      <c r="B37" s="45" t="s">
        <v>54</v>
      </c>
      <c r="C37" s="46">
        <f>SUM(C32:C36)</f>
        <v>10895261.89835</v>
      </c>
      <c r="D37" s="46">
        <f>SUM(D32:D36)</f>
        <v>377481.66065999999</v>
      </c>
      <c r="E37" s="47">
        <f>SUM(E32:E36)</f>
        <v>11272743.559009999</v>
      </c>
    </row>
    <row r="38" spans="1:5" ht="10.5" customHeight="1" thickBot="1" x14ac:dyDescent="0.3">
      <c r="B38" s="29"/>
      <c r="C38" s="30"/>
      <c r="D38" s="30"/>
      <c r="E38" s="30"/>
    </row>
    <row r="39" spans="1:5" ht="16.5" thickBot="1" x14ac:dyDescent="0.3">
      <c r="A39" s="44" t="s">
        <v>55</v>
      </c>
      <c r="B39" s="48" t="s">
        <v>56</v>
      </c>
      <c r="C39" s="49">
        <f>C37-C29</f>
        <v>100015.6614400018</v>
      </c>
      <c r="D39" s="49">
        <f>D37-D29</f>
        <v>53063.591889999982</v>
      </c>
      <c r="E39" s="50">
        <f>E37-E29</f>
        <v>153079.25332999974</v>
      </c>
    </row>
    <row r="40" spans="1:5" ht="3.75" customHeight="1" x14ac:dyDescent="0.25">
      <c r="C40" s="30"/>
      <c r="D40" s="30"/>
      <c r="E40" s="30"/>
    </row>
    <row r="42" spans="1:5" x14ac:dyDescent="0.25">
      <c r="A42" s="1"/>
      <c r="C42" s="30"/>
    </row>
  </sheetData>
  <mergeCells count="5">
    <mergeCell ref="A3:A4"/>
    <mergeCell ref="B3:B4"/>
    <mergeCell ref="C3:C4"/>
    <mergeCell ref="D3:D4"/>
    <mergeCell ref="E3:E4"/>
  </mergeCells>
  <pageMargins left="0.64" right="0.46" top="0.53" bottom="0.56000000000000005" header="0.37" footer="0.28000000000000003"/>
  <pageSetup paperSize="9" scale="80" orientation="portrait" r:id="rId1"/>
  <headerFooter alignWithMargins="0">
    <oddFooter>&amp;C&amp;"Times New Roman,Obyčejné"&amp;F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Provozní plán UK 2018</vt:lpstr>
      <vt:lpstr>Skutečnost-plnění plánu UK 2018</vt:lpstr>
      <vt:lpstr>'Provozní plán UK 2018'!Oblast_tisku</vt:lpstr>
      <vt:lpstr>'Skutečnost-plnění plánu UK 2018'!Oblast_tisku</vt:lpstr>
    </vt:vector>
  </TitlesOfParts>
  <Company>Univerzita Karlova v Praze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Univerzita Karlova v Praze</dc:creator>
  <cp:lastModifiedBy>Univerzita Karlova v Praze</cp:lastModifiedBy>
  <cp:lastPrinted>2019-03-20T13:48:36Z</cp:lastPrinted>
  <dcterms:created xsi:type="dcterms:W3CDTF">2019-03-20T13:19:34Z</dcterms:created>
  <dcterms:modified xsi:type="dcterms:W3CDTF">2019-03-20T13:50:28Z</dcterms:modified>
</cp:coreProperties>
</file>