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600" windowHeight="11640"/>
  </bookViews>
  <sheets>
    <sheet name="Finanční ukazatele UK 2015" sheetId="2" r:id="rId1"/>
  </sheets>
  <calcPr calcId="145621"/>
</workbook>
</file>

<file path=xl/calcChain.xml><?xml version="1.0" encoding="utf-8"?>
<calcChain xmlns="http://schemas.openxmlformats.org/spreadsheetml/2006/main">
  <c r="G17" i="2" l="1"/>
  <c r="F17" i="2"/>
  <c r="E17" i="2"/>
  <c r="D17" i="2"/>
  <c r="C17" i="2"/>
  <c r="D26" i="2"/>
  <c r="E26" i="2"/>
  <c r="F26" i="2"/>
  <c r="G26" i="2"/>
  <c r="C26" i="2"/>
  <c r="G16" i="2" l="1"/>
  <c r="G24" i="2"/>
  <c r="G18" i="2"/>
  <c r="F18" i="2"/>
  <c r="F16" i="2"/>
  <c r="E18" i="2"/>
  <c r="D18" i="2"/>
  <c r="C18" i="2"/>
  <c r="E16" i="2"/>
  <c r="D16" i="2"/>
  <c r="C16" i="2"/>
</calcChain>
</file>

<file path=xl/sharedStrings.xml><?xml version="1.0" encoding="utf-8"?>
<sst xmlns="http://schemas.openxmlformats.org/spreadsheetml/2006/main" count="40" uniqueCount="30">
  <si>
    <t>Aktiva celkem</t>
  </si>
  <si>
    <t>Cizí zdroje</t>
  </si>
  <si>
    <t>Počet zaměstnanců</t>
  </si>
  <si>
    <t>Podklad dle příslušné vyhlášky</t>
  </si>
  <si>
    <t>výkaz zisku a ztráty</t>
  </si>
  <si>
    <t>rozvaha</t>
  </si>
  <si>
    <t>průměrný přepočtený</t>
  </si>
  <si>
    <t>%</t>
  </si>
  <si>
    <t>Pomocné údaje</t>
  </si>
  <si>
    <t>Rezervy</t>
  </si>
  <si>
    <t>Krátkodobé pohledávky</t>
  </si>
  <si>
    <t>Krátkodobé závazky</t>
  </si>
  <si>
    <t>Zásoby</t>
  </si>
  <si>
    <t>v tis. Kč</t>
  </si>
  <si>
    <t>Krátkodobý cizí kapitál (Krátkodobé závazky celkem)</t>
  </si>
  <si>
    <t>Oběžná aktiva (Krátkodobý majetek celkem)</t>
  </si>
  <si>
    <t>Zisk před zdaněním (Výsledek hospodaření před zdaněním)</t>
  </si>
  <si>
    <t>Tržby za prodej vlastních výrobků a služeb</t>
  </si>
  <si>
    <t>Krátkodobý finanční majetek</t>
  </si>
  <si>
    <t>Tržby za prodej zboží</t>
  </si>
  <si>
    <t>k datu závěrky</t>
  </si>
  <si>
    <t>Rentabilita aktiv</t>
  </si>
  <si>
    <t>Běžná likvidita</t>
  </si>
  <si>
    <t>Obrat (Výnosy celkem)</t>
  </si>
  <si>
    <t>Celková zadluženost</t>
  </si>
  <si>
    <t>z rozvahy s VP</t>
  </si>
  <si>
    <t>Poměrový ukazatel</t>
  </si>
  <si>
    <t>Absolutní ukazatel</t>
  </si>
  <si>
    <t>Rentabilita vlastního kapitálu (vlastních zdrojů celkem)</t>
  </si>
  <si>
    <t>Vlastní kapitál (Vlastní zdroje celkem)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</si>
</sst>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8"/>
      <name val="Tahoma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name val="Tahoma"/>
      <family val="2"/>
      <charset val="238"/>
    </font>
    <font>
      <sz val="8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" xfId="0" applyNumberFormat="1" applyBorder="1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center"/>
    </xf>
    <xf numFmtId="3" fontId="0" fillId="0" borderId="6" xfId="0" applyNumberFormat="1" applyBorder="1"/>
    <xf numFmtId="0" fontId="0" fillId="0" borderId="7" xfId="0" applyBorder="1" applyAlignment="1">
      <alignment horizontal="center"/>
    </xf>
    <xf numFmtId="3" fontId="0" fillId="0" borderId="7" xfId="0" applyNumberFormat="1" applyBorder="1"/>
    <xf numFmtId="3" fontId="0" fillId="0" borderId="8" xfId="0" applyNumberFormat="1" applyBorder="1"/>
    <xf numFmtId="0" fontId="2" fillId="0" borderId="9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4" fillId="0" borderId="11" xfId="0" applyFont="1" applyFill="1" applyBorder="1"/>
    <xf numFmtId="0" fontId="0" fillId="0" borderId="11" xfId="0" applyFill="1" applyBorder="1"/>
    <xf numFmtId="0" fontId="0" fillId="0" borderId="12" xfId="0" applyFill="1" applyBorder="1"/>
    <xf numFmtId="14" fontId="0" fillId="0" borderId="0" xfId="0" applyNumberFormat="1"/>
    <xf numFmtId="0" fontId="4" fillId="0" borderId="3" xfId="0" applyFont="1" applyBorder="1" applyAlignment="1">
      <alignment horizontal="center"/>
    </xf>
    <xf numFmtId="164" fontId="0" fillId="0" borderId="1" xfId="0" applyNumberFormat="1" applyBorder="1"/>
    <xf numFmtId="164" fontId="0" fillId="0" borderId="6" xfId="0" applyNumberFormat="1" applyBorder="1"/>
    <xf numFmtId="164" fontId="0" fillId="0" borderId="1" xfId="0" applyNumberFormat="1" applyBorder="1" applyAlignment="1">
      <alignment horizontal="right"/>
    </xf>
    <xf numFmtId="0" fontId="4" fillId="0" borderId="13" xfId="0" applyFont="1" applyFill="1" applyBorder="1"/>
    <xf numFmtId="3" fontId="0" fillId="0" borderId="2" xfId="0" applyNumberFormat="1" applyBorder="1"/>
    <xf numFmtId="3" fontId="0" fillId="0" borderId="14" xfId="0" applyNumberFormat="1" applyBorder="1"/>
    <xf numFmtId="3" fontId="0" fillId="0" borderId="2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2" xfId="0" applyBorder="1"/>
    <xf numFmtId="164" fontId="0" fillId="0" borderId="10" xfId="0" applyNumberFormat="1" applyBorder="1" applyAlignment="1">
      <alignment horizontal="right"/>
    </xf>
    <xf numFmtId="0" fontId="0" fillId="0" borderId="9" xfId="0" applyBorder="1"/>
    <xf numFmtId="0" fontId="3" fillId="0" borderId="13" xfId="0" applyFont="1" applyBorder="1"/>
    <xf numFmtId="0" fontId="3" fillId="0" borderId="11" xfId="0" applyFont="1" applyFill="1" applyBorder="1"/>
    <xf numFmtId="0" fontId="3" fillId="0" borderId="11" xfId="0" applyFont="1" applyBorder="1"/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10" fontId="0" fillId="0" borderId="0" xfId="1" applyNumberFormat="1" applyFont="1"/>
    <xf numFmtId="10" fontId="0" fillId="0" borderId="1" xfId="1" applyNumberFormat="1" applyFont="1" applyBorder="1" applyAlignment="1">
      <alignment horizontal="right"/>
    </xf>
    <xf numFmtId="10" fontId="0" fillId="0" borderId="17" xfId="1" applyNumberFormat="1" applyFont="1" applyBorder="1" applyAlignment="1">
      <alignment horizontal="right"/>
    </xf>
    <xf numFmtId="165" fontId="0" fillId="0" borderId="16" xfId="1" applyNumberFormat="1" applyFont="1" applyBorder="1" applyAlignment="1">
      <alignment horizontal="right"/>
    </xf>
    <xf numFmtId="165" fontId="0" fillId="0" borderId="18" xfId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11" xfId="0" applyFont="1" applyFill="1" applyBorder="1"/>
    <xf numFmtId="165" fontId="0" fillId="0" borderId="1" xfId="1" applyNumberFormat="1" applyFont="1" applyBorder="1" applyAlignment="1">
      <alignment horizontal="right"/>
    </xf>
    <xf numFmtId="165" fontId="0" fillId="0" borderId="10" xfId="1" applyNumberFormat="1" applyFont="1" applyBorder="1" applyAlignment="1">
      <alignment horizontal="righ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L8" sqref="L8"/>
    </sheetView>
  </sheetViews>
  <sheetFormatPr defaultRowHeight="10.5" x14ac:dyDescent="0.15"/>
  <cols>
    <col min="1" max="1" width="49.1640625" bestFit="1" customWidth="1"/>
    <col min="2" max="2" width="30.83203125" hidden="1" customWidth="1"/>
    <col min="3" max="4" width="13" customWidth="1"/>
    <col min="5" max="6" width="12.33203125" customWidth="1"/>
    <col min="7" max="7" width="11.1640625" bestFit="1" customWidth="1"/>
    <col min="8" max="8" width="12.1640625" bestFit="1" customWidth="1"/>
    <col min="10" max="11" width="11.1640625" bestFit="1" customWidth="1"/>
  </cols>
  <sheetData>
    <row r="1" spans="1:7" ht="11.25" thickBot="1" x14ac:dyDescent="0.2">
      <c r="D1" s="9"/>
      <c r="E1" s="9"/>
      <c r="F1" s="9"/>
      <c r="G1" s="9" t="s">
        <v>13</v>
      </c>
    </row>
    <row r="2" spans="1:7" x14ac:dyDescent="0.15">
      <c r="A2" s="7" t="s">
        <v>27</v>
      </c>
      <c r="B2" s="8" t="s">
        <v>3</v>
      </c>
      <c r="C2" s="8">
        <v>2011</v>
      </c>
      <c r="D2" s="10">
        <v>2012</v>
      </c>
      <c r="E2" s="8">
        <v>2013</v>
      </c>
      <c r="F2" s="8">
        <v>2014</v>
      </c>
      <c r="G2" s="15">
        <v>2015</v>
      </c>
    </row>
    <row r="3" spans="1:7" x14ac:dyDescent="0.15">
      <c r="A3" s="20" t="s">
        <v>15</v>
      </c>
      <c r="B3" s="12" t="s">
        <v>5</v>
      </c>
      <c r="C3" s="13">
        <v>3324597</v>
      </c>
      <c r="D3" s="14">
        <v>3894956.69</v>
      </c>
      <c r="E3" s="17">
        <v>4213513.6939400006</v>
      </c>
      <c r="F3" s="17">
        <v>4174386.1913600001</v>
      </c>
      <c r="G3" s="16">
        <v>3987174.7</v>
      </c>
    </row>
    <row r="4" spans="1:7" x14ac:dyDescent="0.15">
      <c r="A4" s="20" t="s">
        <v>14</v>
      </c>
      <c r="B4" s="12" t="s">
        <v>5</v>
      </c>
      <c r="C4" s="13">
        <v>981531</v>
      </c>
      <c r="D4" s="14">
        <v>1237439.8</v>
      </c>
      <c r="E4" s="17">
        <v>1207990.5372500001</v>
      </c>
      <c r="F4" s="17">
        <v>1040980.90139</v>
      </c>
      <c r="G4" s="16">
        <v>750268.58000000007</v>
      </c>
    </row>
    <row r="5" spans="1:7" x14ac:dyDescent="0.15">
      <c r="A5" s="19" t="s">
        <v>1</v>
      </c>
      <c r="B5" s="1" t="s">
        <v>5</v>
      </c>
      <c r="C5" s="3">
        <v>1533696</v>
      </c>
      <c r="D5" s="11">
        <v>1829142.23</v>
      </c>
      <c r="E5" s="17">
        <v>1856101.6523900004</v>
      </c>
      <c r="F5" s="17">
        <v>1728973.3158799999</v>
      </c>
      <c r="G5" s="16">
        <v>1433237.04</v>
      </c>
    </row>
    <row r="6" spans="1:7" x14ac:dyDescent="0.15">
      <c r="A6" s="19" t="s">
        <v>0</v>
      </c>
      <c r="B6" s="1" t="s">
        <v>5</v>
      </c>
      <c r="C6" s="3">
        <v>12302241</v>
      </c>
      <c r="D6" s="11">
        <v>12874277.68</v>
      </c>
      <c r="E6" s="17">
        <v>13401344.989219999</v>
      </c>
      <c r="F6" s="17">
        <v>13786653.85468</v>
      </c>
      <c r="G6" s="16">
        <v>15310465.810000001</v>
      </c>
    </row>
    <row r="7" spans="1:7" x14ac:dyDescent="0.15">
      <c r="A7" s="19" t="s">
        <v>16</v>
      </c>
      <c r="B7" s="1" t="s">
        <v>4</v>
      </c>
      <c r="C7" s="3">
        <v>36505</v>
      </c>
      <c r="D7" s="11">
        <v>52671</v>
      </c>
      <c r="E7" s="17">
        <v>49197.870999999999</v>
      </c>
      <c r="F7" s="17">
        <v>39990.741029999997</v>
      </c>
      <c r="G7" s="16">
        <v>100457.76478999999</v>
      </c>
    </row>
    <row r="8" spans="1:7" x14ac:dyDescent="0.15">
      <c r="A8" s="18" t="s">
        <v>19</v>
      </c>
      <c r="B8" s="1" t="s">
        <v>4</v>
      </c>
      <c r="C8" s="3">
        <v>28325.258010000001</v>
      </c>
      <c r="D8" s="11">
        <v>35096.385459999998</v>
      </c>
      <c r="E8" s="17">
        <v>33825.347329999997</v>
      </c>
      <c r="F8" s="17">
        <v>34229.288829999998</v>
      </c>
      <c r="G8" s="16">
        <v>36339.987049999996</v>
      </c>
    </row>
    <row r="9" spans="1:7" x14ac:dyDescent="0.15">
      <c r="A9" s="18" t="s">
        <v>17</v>
      </c>
      <c r="B9" s="1" t="s">
        <v>4</v>
      </c>
      <c r="C9" s="3">
        <v>1498273.5034700001</v>
      </c>
      <c r="D9" s="11">
        <v>1551640.6368</v>
      </c>
      <c r="E9" s="17">
        <v>1575364.24067</v>
      </c>
      <c r="F9" s="17">
        <v>1648841.5264000001</v>
      </c>
      <c r="G9" s="16">
        <v>1718012.2496199999</v>
      </c>
    </row>
    <row r="10" spans="1:7" x14ac:dyDescent="0.15">
      <c r="A10" s="46" t="s">
        <v>29</v>
      </c>
      <c r="B10" s="1" t="s">
        <v>5</v>
      </c>
      <c r="C10" s="3">
        <v>10768545</v>
      </c>
      <c r="D10" s="11">
        <v>11045135.41</v>
      </c>
      <c r="E10" s="17">
        <v>11545243.336829999</v>
      </c>
      <c r="F10" s="17">
        <v>12057680.538799999</v>
      </c>
      <c r="G10" s="16">
        <v>13877228.770000001</v>
      </c>
    </row>
    <row r="11" spans="1:7" x14ac:dyDescent="0.15">
      <c r="A11" s="35" t="s">
        <v>23</v>
      </c>
      <c r="B11" s="1" t="s">
        <v>4</v>
      </c>
      <c r="C11" s="3">
        <v>8411694</v>
      </c>
      <c r="D11" s="11">
        <v>8337590</v>
      </c>
      <c r="E11" s="17">
        <v>8770864</v>
      </c>
      <c r="F11" s="17">
        <v>9013539.3658399992</v>
      </c>
      <c r="G11" s="16">
        <v>9298329.1580599993</v>
      </c>
    </row>
    <row r="12" spans="1:7" x14ac:dyDescent="0.15">
      <c r="A12" s="19" t="s">
        <v>2</v>
      </c>
      <c r="B12" s="1" t="s">
        <v>6</v>
      </c>
      <c r="C12" s="23">
        <v>7952.5990000000002</v>
      </c>
      <c r="D12" s="24">
        <v>7807.7849999999999</v>
      </c>
      <c r="E12" s="25">
        <v>8074.5039999999999</v>
      </c>
      <c r="F12" s="25">
        <v>8098.0510000000004</v>
      </c>
      <c r="G12" s="32">
        <v>8086.5829999999996</v>
      </c>
    </row>
    <row r="13" spans="1:7" ht="11.25" thickBot="1" x14ac:dyDescent="0.2">
      <c r="A13" s="26" t="s">
        <v>18</v>
      </c>
      <c r="B13" s="2" t="s">
        <v>5</v>
      </c>
      <c r="C13" s="27">
        <v>3024350.9437699998</v>
      </c>
      <c r="D13" s="28">
        <v>3612868.81727</v>
      </c>
      <c r="E13" s="29">
        <v>3914195.5953899999</v>
      </c>
      <c r="F13" s="29">
        <v>3812761.5907399999</v>
      </c>
      <c r="G13" s="30">
        <v>3563010.6</v>
      </c>
    </row>
    <row r="14" spans="1:7" ht="6" customHeight="1" thickBot="1" x14ac:dyDescent="0.2"/>
    <row r="15" spans="1:7" x14ac:dyDescent="0.15">
      <c r="A15" s="38" t="s">
        <v>26</v>
      </c>
      <c r="B15" s="22" t="s">
        <v>20</v>
      </c>
      <c r="C15" s="6"/>
      <c r="D15" s="6"/>
      <c r="E15" s="6"/>
      <c r="F15" s="6"/>
      <c r="G15" s="33"/>
    </row>
    <row r="16" spans="1:7" x14ac:dyDescent="0.15">
      <c r="A16" s="36" t="s">
        <v>24</v>
      </c>
      <c r="B16" s="5" t="s">
        <v>7</v>
      </c>
      <c r="C16" s="47">
        <f>(C5-C21)/C6</f>
        <v>0.12466639045682815</v>
      </c>
      <c r="D16" s="47">
        <f>(D5-D21)/D6</f>
        <v>0.14207559565392255</v>
      </c>
      <c r="E16" s="47">
        <f>(E5-E21)/E6</f>
        <v>0.13849942329542478</v>
      </c>
      <c r="F16" s="47">
        <f>(F5-F21)/F6</f>
        <v>0.12540741895054494</v>
      </c>
      <c r="G16" s="48">
        <f>(G5-G21)/G6</f>
        <v>9.3609879528544535E-2</v>
      </c>
    </row>
    <row r="17" spans="1:8" x14ac:dyDescent="0.15">
      <c r="A17" s="31" t="s">
        <v>21</v>
      </c>
      <c r="B17" s="5" t="s">
        <v>7</v>
      </c>
      <c r="C17" s="40">
        <f>C7/C6</f>
        <v>2.9673455429787142E-3</v>
      </c>
      <c r="D17" s="40">
        <f t="shared" ref="D17:G17" si="0">D7/D6</f>
        <v>4.0911809818910171E-3</v>
      </c>
      <c r="E17" s="40">
        <f t="shared" si="0"/>
        <v>3.671114432139059E-3</v>
      </c>
      <c r="F17" s="40">
        <f t="shared" si="0"/>
        <v>2.900685072065169E-3</v>
      </c>
      <c r="G17" s="41">
        <f t="shared" si="0"/>
        <v>6.5613787350863092E-3</v>
      </c>
    </row>
    <row r="18" spans="1:8" ht="11.25" thickBot="1" x14ac:dyDescent="0.2">
      <c r="A18" s="34" t="s">
        <v>22</v>
      </c>
      <c r="B18" s="44" t="s">
        <v>7</v>
      </c>
      <c r="C18" s="42">
        <f>(C22+C23+C13)/C24</f>
        <v>3.3180694278552578</v>
      </c>
      <c r="D18" s="42">
        <f>(D22+D23+D13)/D24</f>
        <v>3.0927724349246333</v>
      </c>
      <c r="E18" s="42">
        <f>(E22+E23+E13)/E24</f>
        <v>3.4166186105527787</v>
      </c>
      <c r="F18" s="42">
        <f>(F22+F23+F13)/F24</f>
        <v>3.9313255954988771</v>
      </c>
      <c r="G18" s="43">
        <f>(G22+G23+G13)/G24</f>
        <v>5.2136318570077922</v>
      </c>
    </row>
    <row r="20" spans="1:8" ht="11.25" hidden="1" customHeight="1" x14ac:dyDescent="0.15">
      <c r="A20" s="4" t="s">
        <v>8</v>
      </c>
      <c r="E20" s="21"/>
      <c r="F20" s="21"/>
      <c r="G20" s="21"/>
      <c r="H20" s="21"/>
    </row>
    <row r="21" spans="1:8" hidden="1" x14ac:dyDescent="0.15">
      <c r="A21" t="s">
        <v>9</v>
      </c>
      <c r="C21" s="3">
        <v>20.02</v>
      </c>
      <c r="D21" s="3">
        <v>21.56</v>
      </c>
      <c r="E21" s="3">
        <v>23.1</v>
      </c>
      <c r="F21" s="3">
        <v>24.64</v>
      </c>
      <c r="G21" s="3">
        <v>26.18</v>
      </c>
    </row>
    <row r="22" spans="1:8" hidden="1" x14ac:dyDescent="0.15">
      <c r="A22" t="s">
        <v>12</v>
      </c>
      <c r="C22" s="3">
        <v>67708.385899999994</v>
      </c>
      <c r="D22" s="3">
        <v>69001.416769999996</v>
      </c>
      <c r="E22" s="3">
        <v>70632.334889999998</v>
      </c>
      <c r="F22" s="3">
        <v>73296.805829999998</v>
      </c>
      <c r="G22" s="3">
        <v>78546.720000000001</v>
      </c>
    </row>
    <row r="23" spans="1:8" hidden="1" x14ac:dyDescent="0.15">
      <c r="A23" t="s">
        <v>10</v>
      </c>
      <c r="B23" s="37" t="s">
        <v>25</v>
      </c>
      <c r="C23" s="3">
        <v>164729.79897999999</v>
      </c>
      <c r="D23" s="3">
        <v>145249.49565999999</v>
      </c>
      <c r="E23" s="3">
        <v>142415.02066000001</v>
      </c>
      <c r="F23" s="3">
        <v>206376.46549</v>
      </c>
      <c r="G23" s="3">
        <v>270066.85000000003</v>
      </c>
    </row>
    <row r="24" spans="1:8" hidden="1" x14ac:dyDescent="0.15">
      <c r="A24" t="s">
        <v>11</v>
      </c>
      <c r="C24" s="3">
        <v>981531.33906999999</v>
      </c>
      <c r="D24" s="3">
        <v>1237439.80853</v>
      </c>
      <c r="E24" s="3">
        <v>1207990.5372500001</v>
      </c>
      <c r="F24" s="3">
        <v>1040980.90139</v>
      </c>
      <c r="G24" s="3">
        <f>G4</f>
        <v>750268.58000000007</v>
      </c>
    </row>
    <row r="25" spans="1:8" hidden="1" x14ac:dyDescent="0.15"/>
    <row r="26" spans="1:8" hidden="1" x14ac:dyDescent="0.15">
      <c r="A26" s="45" t="s">
        <v>28</v>
      </c>
      <c r="C26" s="39">
        <f>C7/C10</f>
        <v>3.3899658681836777E-3</v>
      </c>
      <c r="D26" s="39">
        <f t="shared" ref="D26:G26" si="1">D7/D10</f>
        <v>4.768705683075007E-3</v>
      </c>
      <c r="E26" s="39">
        <f t="shared" si="1"/>
        <v>4.2613108762338441E-3</v>
      </c>
      <c r="F26" s="39">
        <f t="shared" si="1"/>
        <v>3.3166197181385883E-3</v>
      </c>
      <c r="G26" s="39">
        <f t="shared" si="1"/>
        <v>7.2390364427205433E-3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ukazatele UK 2015</vt:lpstr>
    </vt:vector>
  </TitlesOfParts>
  <Company>Univerzita Karlova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vojacek</dc:creator>
  <cp:lastModifiedBy>Milada Papíková</cp:lastModifiedBy>
  <cp:lastPrinted>2016-04-12T08:12:17Z</cp:lastPrinted>
  <dcterms:created xsi:type="dcterms:W3CDTF">2010-05-03T05:57:01Z</dcterms:created>
  <dcterms:modified xsi:type="dcterms:W3CDTF">2017-03-09T10:34:13Z</dcterms:modified>
</cp:coreProperties>
</file>