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:\2022\Web EO RUK\Financni ukazatele\VZZ UK 2022 pro web EO\"/>
    </mc:Choice>
  </mc:AlternateContent>
  <xr:revisionPtr revIDLastSave="0" documentId="13_ncr:1_{FA0FBC7D-3C1E-4BBF-9EC4-EFB2CAD997BD}" xr6:coauthVersionLast="36" xr6:coauthVersionMax="36" xr10:uidLastSave="{00000000-0000-0000-0000-000000000000}"/>
  <bookViews>
    <workbookView xWindow="0" yWindow="0" windowWidth="25200" windowHeight="11355" activeTab="1" xr2:uid="{00000000-000D-0000-FFFF-FFFF00000000}"/>
  </bookViews>
  <sheets>
    <sheet name="Provozní rozpočet UK 2022" sheetId="2" r:id="rId1"/>
    <sheet name="Skutečnost-plněnírozpočtuUK2022" sheetId="1" r:id="rId2"/>
  </sheets>
  <definedNames>
    <definedName name="_xlnm.Print_Area" localSheetId="0">'Provozní rozpočet UK 2022'!$A$1:$E$39</definedName>
    <definedName name="_xlnm.Print_Area" localSheetId="1">'Skutečnost-plněnírozpočtuUK2022'!$A$1:$E$39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2" i="2"/>
  <c r="E33" i="2"/>
  <c r="E34" i="2"/>
  <c r="E37" i="2" s="1"/>
  <c r="E35" i="2"/>
  <c r="E36" i="2"/>
  <c r="C29" i="2"/>
  <c r="E29" i="2" s="1"/>
  <c r="D29" i="2"/>
  <c r="D37" i="2"/>
  <c r="D39" i="2"/>
  <c r="C37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2" i="1"/>
  <c r="E33" i="1"/>
  <c r="E34" i="1"/>
  <c r="E35" i="1"/>
  <c r="E3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29" i="1"/>
  <c r="D39" i="1" s="1"/>
  <c r="C29" i="1"/>
  <c r="E37" i="1" l="1"/>
  <c r="E29" i="1"/>
  <c r="C39" i="1"/>
  <c r="E39" i="2"/>
  <c r="C39" i="2"/>
  <c r="E39" i="1" l="1"/>
</calcChain>
</file>

<file path=xl/sharedStrings.xml><?xml version="1.0" encoding="utf-8"?>
<sst xmlns="http://schemas.openxmlformats.org/spreadsheetml/2006/main" count="116" uniqueCount="62">
  <si>
    <t>Příloha č.2</t>
  </si>
  <si>
    <t>Univerzita Karlova celkem</t>
  </si>
  <si>
    <t>tis. Kč</t>
  </si>
  <si>
    <t>Položka rozpočtu</t>
  </si>
  <si>
    <t>Syntetický
účet</t>
  </si>
  <si>
    <t>Hlavní
činnost</t>
  </si>
  <si>
    <t>Doplňková činnost</t>
  </si>
  <si>
    <t>Celkem</t>
  </si>
  <si>
    <t>Náklady</t>
  </si>
  <si>
    <t>Spotřeba materiálu, energie a ost.neskladovatelných dodávek</t>
  </si>
  <si>
    <t>501, 502, 503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</si>
  <si>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</si>
  <si>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</si>
  <si>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</si>
  <si>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</si>
  <si>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</si>
  <si>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</si>
  <si>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561 až 564</t>
  </si>
  <si>
    <t>Aktivace materiálu, zboží, vnitroslužeb a dlouhodob.majetku</t>
  </si>
  <si>
    <t>571 až 574</t>
  </si>
  <si>
    <t>Mzdové náklady</t>
  </si>
  <si>
    <t>Zákonné sociální pojištění</t>
  </si>
  <si>
    <t>Ostatní sociální náklady a pojištění</t>
  </si>
  <si>
    <t>525 až 528</t>
  </si>
  <si>
    <t>Daně a poplatky</t>
  </si>
  <si>
    <t>53*</t>
  </si>
  <si>
    <t>Smluvní pokuty, úroky z prodlení, ostatní pokuty a penále</t>
  </si>
  <si>
    <t>541, 542</t>
  </si>
  <si>
    <t>Odpis nedobytné pohledávky</t>
  </si>
  <si>
    <t>Jiné ostatní náklady celkem</t>
  </si>
  <si>
    <t>544 až 549</t>
  </si>
  <si>
    <t>Odpisy dlouhodobého majetku</t>
  </si>
  <si>
    <t>Prodaný dlouhodobý majetek</t>
  </si>
  <si>
    <t>Prodané cenné papíry a vklady</t>
  </si>
  <si>
    <t>Prodaný materiál</t>
  </si>
  <si>
    <t>Tvorba a použití rezerv a opravných položek</t>
  </si>
  <si>
    <t>556, 559</t>
  </si>
  <si>
    <t>Poskytnuté a zúčtované příspěvky</t>
  </si>
  <si>
    <t>58*</t>
  </si>
  <si>
    <t>Daň z příjmů</t>
  </si>
  <si>
    <t>59*</t>
  </si>
  <si>
    <t>Náklady celkem</t>
  </si>
  <si>
    <r>
      <t>třída 5</t>
    </r>
    <r>
      <rPr>
        <sz val="11"/>
        <rFont val="Cambria"/>
        <family val="1"/>
        <charset val="238"/>
      </rPr>
      <t>*</t>
    </r>
  </si>
  <si>
    <t>Výnosy</t>
  </si>
  <si>
    <t>Provozní dotace</t>
  </si>
  <si>
    <t>Přijaté příspěvky (dary)</t>
  </si>
  <si>
    <t>68*</t>
  </si>
  <si>
    <t>Tržby za vlastní výkony a za zboží</t>
  </si>
  <si>
    <t>60*</t>
  </si>
  <si>
    <t>Ostatní výnosy</t>
  </si>
  <si>
    <t>64*</t>
  </si>
  <si>
    <t>Tržby z prodeje majetku, zúčtování rezerv a opr. položek</t>
  </si>
  <si>
    <t>65*</t>
  </si>
  <si>
    <t>Výnosy celkem</t>
  </si>
  <si>
    <r>
      <t>třída 6</t>
    </r>
    <r>
      <rPr>
        <sz val="11"/>
        <rFont val="Times New Roman"/>
        <family val="1"/>
        <charset val="238"/>
      </rPr>
      <t>*</t>
    </r>
  </si>
  <si>
    <t xml:space="preserve">Hospodářský výsledek </t>
  </si>
  <si>
    <r>
      <t>rozdíl 6</t>
    </r>
    <r>
      <rPr>
        <sz val="11"/>
        <rFont val="Times New Roman"/>
        <family val="1"/>
        <charset val="238"/>
      </rPr>
      <t xml:space="preserve">* - </t>
    </r>
    <r>
      <rPr>
        <b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>*</t>
    </r>
  </si>
  <si>
    <t>Příloha č.1</t>
  </si>
  <si>
    <r>
      <t>třída 6</t>
    </r>
    <r>
      <rPr>
        <sz val="11"/>
        <rFont val="Calibri Light"/>
        <family val="1"/>
        <charset val="238"/>
        <scheme val="major"/>
      </rPr>
      <t>*</t>
    </r>
  </si>
  <si>
    <r>
      <t>rozdíl 6</t>
    </r>
    <r>
      <rPr>
        <sz val="11"/>
        <rFont val="Calibri Light"/>
        <family val="1"/>
        <charset val="238"/>
        <scheme val="major"/>
      </rPr>
      <t xml:space="preserve">* - </t>
    </r>
    <r>
      <rPr>
        <b/>
        <sz val="11"/>
        <rFont val="Calibri Light"/>
        <family val="1"/>
        <charset val="238"/>
        <scheme val="major"/>
      </rPr>
      <t>5</t>
    </r>
    <r>
      <rPr>
        <sz val="11"/>
        <rFont val="Calibri Light"/>
        <family val="1"/>
        <charset val="238"/>
        <scheme val="major"/>
      </rPr>
      <t>*</t>
    </r>
  </si>
  <si>
    <t>Skutečnost za rok 2022</t>
  </si>
  <si>
    <t>Provozní rozpočet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</si>
</sst>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#,##0.000000"/>
  </numFmts>
  <fonts count="15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name val="Calibri Light"/>
      <family val="1"/>
      <charset val="238"/>
      <scheme val="major"/>
    </font>
    <font>
      <sz val="12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sz val="11"/>
      <name val="Cambria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0" tint="-0.34998626667073579"/>
      <name val="Calibri Light"/>
      <family val="1"/>
      <charset val="238"/>
      <scheme val="major"/>
    </font>
    <font>
      <sz val="12"/>
      <color theme="0" tint="-0.3499862666707357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Protection="1"/>
    <xf numFmtId="0" fontId="6" fillId="0" borderId="2" xfId="0" applyFont="1" applyBorder="1" applyAlignment="1" applyProtection="1">
      <alignment horizontal="center"/>
    </xf>
    <xf numFmtId="3" fontId="5" fillId="2" borderId="8" xfId="0" applyNumberFormat="1" applyFont="1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5" fillId="0" borderId="9" xfId="0" applyNumberFormat="1" applyFont="1" applyFill="1" applyBorder="1" applyProtection="1"/>
    <xf numFmtId="0" fontId="5" fillId="0" borderId="10" xfId="0" applyFont="1" applyBorder="1" applyProtection="1"/>
    <xf numFmtId="0" fontId="6" fillId="0" borderId="11" xfId="0" applyFont="1" applyBorder="1" applyAlignment="1" applyProtection="1">
      <alignment horizontal="center"/>
    </xf>
    <xf numFmtId="3" fontId="5" fillId="2" borderId="12" xfId="0" applyNumberFormat="1" applyFont="1" applyFill="1" applyBorder="1" applyProtection="1">
      <protection locked="0"/>
    </xf>
    <xf numFmtId="3" fontId="5" fillId="2" borderId="11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/>
    <xf numFmtId="0" fontId="5" fillId="0" borderId="14" xfId="0" applyFont="1" applyBorder="1" applyProtection="1"/>
    <xf numFmtId="0" fontId="6" fillId="0" borderId="15" xfId="0" applyFont="1" applyBorder="1" applyAlignment="1" applyProtection="1">
      <alignment horizontal="center"/>
    </xf>
    <xf numFmtId="3" fontId="5" fillId="2" borderId="0" xfId="0" applyNumberFormat="1" applyFont="1" applyFill="1" applyBorder="1" applyProtection="1">
      <protection locked="0"/>
    </xf>
    <xf numFmtId="3" fontId="5" fillId="2" borderId="15" xfId="0" applyNumberFormat="1" applyFont="1" applyFill="1" applyBorder="1" applyProtection="1">
      <protection locked="0"/>
    </xf>
    <xf numFmtId="0" fontId="4" fillId="0" borderId="16" xfId="0" applyFont="1" applyBorder="1" applyProtection="1"/>
    <xf numFmtId="0" fontId="7" fillId="0" borderId="17" xfId="0" applyFont="1" applyBorder="1" applyAlignment="1" applyProtection="1">
      <alignment horizontal="center"/>
    </xf>
    <xf numFmtId="3" fontId="4" fillId="0" borderId="17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9" fillId="0" borderId="0" xfId="0" applyFont="1" applyProtection="1"/>
    <xf numFmtId="3" fontId="2" fillId="0" borderId="0" xfId="0" applyNumberFormat="1" applyFont="1" applyProtection="1"/>
    <xf numFmtId="0" fontId="1" fillId="0" borderId="0" xfId="0" applyFont="1" applyBorder="1" applyProtection="1"/>
    <xf numFmtId="0" fontId="9" fillId="0" borderId="0" xfId="0" applyFont="1" applyBorder="1" applyProtection="1"/>
    <xf numFmtId="3" fontId="2" fillId="0" borderId="0" xfId="0" applyNumberFormat="1" applyFont="1" applyBorder="1" applyProtection="1"/>
    <xf numFmtId="0" fontId="2" fillId="0" borderId="7" xfId="0" applyFont="1" applyFill="1" applyBorder="1" applyProtection="1"/>
    <xf numFmtId="0" fontId="9" fillId="0" borderId="2" xfId="0" applyFont="1" applyBorder="1" applyAlignment="1" applyProtection="1">
      <alignment horizontal="center"/>
    </xf>
    <xf numFmtId="3" fontId="2" fillId="2" borderId="8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/>
    <xf numFmtId="0" fontId="2" fillId="0" borderId="10" xfId="0" applyFont="1" applyBorder="1" applyProtection="1"/>
    <xf numFmtId="0" fontId="9" fillId="0" borderId="11" xfId="0" applyFont="1" applyBorder="1" applyAlignment="1" applyProtection="1">
      <alignment horizontal="center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/>
    <xf numFmtId="0" fontId="1" fillId="0" borderId="16" xfId="0" applyFont="1" applyBorder="1" applyProtection="1"/>
    <xf numFmtId="0" fontId="10" fillId="0" borderId="17" xfId="0" applyFont="1" applyBorder="1" applyAlignment="1" applyProtection="1">
      <alignment horizontal="center"/>
    </xf>
    <xf numFmtId="3" fontId="1" fillId="0" borderId="17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0" fillId="0" borderId="19" xfId="0" applyFont="1" applyBorder="1" applyAlignment="1" applyProtection="1">
      <alignment horizontal="center"/>
    </xf>
    <xf numFmtId="3" fontId="1" fillId="0" borderId="20" xfId="0" applyNumberFormat="1" applyFont="1" applyFill="1" applyBorder="1" applyProtection="1"/>
    <xf numFmtId="3" fontId="1" fillId="0" borderId="21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3" fontId="13" fillId="2" borderId="12" xfId="0" applyNumberFormat="1" applyFont="1" applyFill="1" applyBorder="1" applyProtection="1">
      <protection locked="0"/>
    </xf>
    <xf numFmtId="3" fontId="13" fillId="2" borderId="0" xfId="0" applyNumberFormat="1" applyFont="1" applyFill="1" applyBorder="1" applyProtection="1">
      <protection locked="0"/>
    </xf>
    <xf numFmtId="3" fontId="14" fillId="0" borderId="0" xfId="0" applyNumberFormat="1" applyFont="1" applyProtection="1"/>
    <xf numFmtId="0" fontId="6" fillId="0" borderId="0" xfId="0" applyFont="1" applyBorder="1" applyProtection="1"/>
    <xf numFmtId="164" fontId="13" fillId="0" borderId="0" xfId="0" applyNumberFormat="1" applyFont="1" applyBorder="1" applyProtection="1"/>
    <xf numFmtId="3" fontId="13" fillId="0" borderId="0" xfId="0" applyNumberFormat="1" applyFont="1" applyBorder="1" applyProtection="1"/>
    <xf numFmtId="3" fontId="5" fillId="0" borderId="0" xfId="0" applyNumberFormat="1" applyFont="1" applyBorder="1" applyProtection="1"/>
    <xf numFmtId="0" fontId="5" fillId="0" borderId="7" xfId="0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3" fontId="13" fillId="0" borderId="0" xfId="0" applyNumberFormat="1" applyFont="1" applyProtection="1"/>
    <xf numFmtId="3" fontId="5" fillId="0" borderId="0" xfId="0" applyNumberFormat="1" applyFont="1" applyProtection="1"/>
    <xf numFmtId="0" fontId="7" fillId="0" borderId="19" xfId="0" applyFont="1" applyBorder="1" applyAlignment="1" applyProtection="1">
      <alignment horizontal="center"/>
    </xf>
    <xf numFmtId="3" fontId="4" fillId="0" borderId="20" xfId="0" applyNumberFormat="1" applyFont="1" applyFill="1" applyBorder="1" applyProtection="1"/>
    <xf numFmtId="3" fontId="4" fillId="0" borderId="21" xfId="0" applyNumberFormat="1" applyFont="1" applyFill="1" applyBorder="1" applyProtection="1"/>
    <xf numFmtId="165" fontId="2" fillId="0" borderId="0" xfId="0" applyNumberFormat="1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zoomScaleNormal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C50" sqref="C50"/>
    </sheetView>
  </sheetViews>
  <sheetFormatPr defaultColWidth="9.140625" defaultRowHeight="15.75" x14ac:dyDescent="0.25"/>
  <cols>
    <col min="1" max="1" width="63.5703125" style="4" customWidth="1"/>
    <col min="2" max="2" width="14.140625" style="4" customWidth="1"/>
    <col min="3" max="5" width="12.7109375" style="4" customWidth="1"/>
    <col min="6" max="16384" width="9.140625" style="4"/>
  </cols>
  <sheetData>
    <row r="1" spans="1:7" ht="18.75" x14ac:dyDescent="0.3">
      <c r="A1" s="51" t="s">
        <v>61</v>
      </c>
      <c r="B1" s="2"/>
      <c r="C1" s="2"/>
      <c r="D1" s="2"/>
      <c r="E1" s="3" t="s">
        <v>57</v>
      </c>
    </row>
    <row r="2" spans="1:7" ht="26.25" customHeight="1" thickBot="1" x14ac:dyDescent="0.35">
      <c r="A2" s="52" t="s">
        <v>1</v>
      </c>
      <c r="B2" s="6"/>
      <c r="D2" s="7"/>
      <c r="E2" s="3" t="s">
        <v>2</v>
      </c>
      <c r="G2" s="53"/>
    </row>
    <row r="3" spans="1:7" ht="16.7" customHeight="1" x14ac:dyDescent="0.25">
      <c r="A3" s="70" t="s">
        <v>3</v>
      </c>
      <c r="B3" s="72" t="s">
        <v>4</v>
      </c>
      <c r="C3" s="72" t="s">
        <v>5</v>
      </c>
      <c r="D3" s="72" t="s">
        <v>6</v>
      </c>
      <c r="E3" s="75" t="s">
        <v>7</v>
      </c>
      <c r="G3" s="53"/>
    </row>
    <row r="4" spans="1:7" ht="16.7" customHeight="1" thickBot="1" x14ac:dyDescent="0.3">
      <c r="A4" s="71"/>
      <c r="B4" s="73"/>
      <c r="C4" s="74"/>
      <c r="D4" s="74"/>
      <c r="E4" s="76"/>
      <c r="G4" s="53"/>
    </row>
    <row r="5" spans="1:7" ht="3.75" customHeight="1" x14ac:dyDescent="0.25"/>
    <row r="6" spans="1:7" s="2" customFormat="1" ht="16.5" thickBot="1" x14ac:dyDescent="0.3">
      <c r="A6" s="8" t="s">
        <v>8</v>
      </c>
      <c r="B6" s="9"/>
      <c r="C6" s="10"/>
      <c r="D6" s="10"/>
      <c r="E6" s="10"/>
    </row>
    <row r="7" spans="1:7" x14ac:dyDescent="0.25">
      <c r="A7" s="11" t="s">
        <v>9</v>
      </c>
      <c r="B7" s="12" t="s">
        <v>10</v>
      </c>
      <c r="C7" s="13">
        <v>1199567</v>
      </c>
      <c r="D7" s="14">
        <v>76000</v>
      </c>
      <c r="E7" s="15">
        <f>SUM(C7:D7)</f>
        <v>1275567</v>
      </c>
    </row>
    <row r="8" spans="1:7" x14ac:dyDescent="0.25">
      <c r="A8" s="16" t="s">
        <v>11</v>
      </c>
      <c r="B8" s="17">
        <v>504</v>
      </c>
      <c r="C8" s="18">
        <v>3000</v>
      </c>
      <c r="D8" s="19">
        <v>15000</v>
      </c>
      <c r="E8" s="20">
        <f>SUM(C8:D8)</f>
        <v>18000</v>
      </c>
    </row>
    <row r="9" spans="1:7" x14ac:dyDescent="0.25">
      <c r="A9" s="16" t="s">
        <v>12</v>
      </c>
      <c r="B9" s="17">
        <v>511</v>
      </c>
      <c r="C9" s="18">
        <v>178968</v>
      </c>
      <c r="D9" s="19">
        <v>6000</v>
      </c>
      <c r="E9" s="20">
        <f t="shared" ref="E9:E28" si="0">SUM(C9:D9)</f>
        <v>184968</v>
      </c>
    </row>
    <row r="10" spans="1:7" x14ac:dyDescent="0.25">
      <c r="A10" s="16" t="s">
        <v>13</v>
      </c>
      <c r="B10" s="17">
        <v>512</v>
      </c>
      <c r="C10" s="18">
        <v>110100</v>
      </c>
      <c r="D10" s="19">
        <v>900</v>
      </c>
      <c r="E10" s="20">
        <f t="shared" si="0"/>
        <v>111000</v>
      </c>
    </row>
    <row r="11" spans="1:7" x14ac:dyDescent="0.25">
      <c r="A11" s="16" t="s">
        <v>14</v>
      </c>
      <c r="B11" s="17">
        <v>513</v>
      </c>
      <c r="C11" s="18">
        <v>7500</v>
      </c>
      <c r="D11" s="19">
        <v>3900</v>
      </c>
      <c r="E11" s="20">
        <f t="shared" si="0"/>
        <v>11400</v>
      </c>
    </row>
    <row r="12" spans="1:7" x14ac:dyDescent="0.25">
      <c r="A12" s="16" t="s">
        <v>15</v>
      </c>
      <c r="B12" s="17">
        <v>518</v>
      </c>
      <c r="C12" s="18">
        <v>785000</v>
      </c>
      <c r="D12" s="19">
        <v>36200</v>
      </c>
      <c r="E12" s="20">
        <f t="shared" si="0"/>
        <v>821200</v>
      </c>
    </row>
    <row r="13" spans="1:7" x14ac:dyDescent="0.25">
      <c r="A13" s="16" t="s">
        <v>16</v>
      </c>
      <c r="B13" s="17" t="s">
        <v>17</v>
      </c>
      <c r="C13" s="18"/>
      <c r="D13" s="19"/>
      <c r="E13" s="20">
        <f t="shared" si="0"/>
        <v>0</v>
      </c>
    </row>
    <row r="14" spans="1:7" x14ac:dyDescent="0.25">
      <c r="A14" s="16" t="s">
        <v>18</v>
      </c>
      <c r="B14" s="17" t="s">
        <v>19</v>
      </c>
      <c r="C14" s="18"/>
      <c r="D14" s="19"/>
      <c r="E14" s="20">
        <f t="shared" si="0"/>
        <v>0</v>
      </c>
    </row>
    <row r="15" spans="1:7" x14ac:dyDescent="0.25">
      <c r="A15" s="16" t="s">
        <v>20</v>
      </c>
      <c r="B15" s="17">
        <v>521</v>
      </c>
      <c r="C15" s="18">
        <v>5813000</v>
      </c>
      <c r="D15" s="19">
        <v>62000</v>
      </c>
      <c r="E15" s="20">
        <f t="shared" si="0"/>
        <v>5875000</v>
      </c>
    </row>
    <row r="16" spans="1:7" x14ac:dyDescent="0.25">
      <c r="A16" s="16" t="s">
        <v>21</v>
      </c>
      <c r="B16" s="17">
        <v>524</v>
      </c>
      <c r="C16" s="18">
        <v>1877000</v>
      </c>
      <c r="D16" s="19">
        <v>18248.289592775931</v>
      </c>
      <c r="E16" s="20">
        <f t="shared" si="0"/>
        <v>1895248.289592776</v>
      </c>
    </row>
    <row r="17" spans="1:5" x14ac:dyDescent="0.25">
      <c r="A17" s="16" t="s">
        <v>22</v>
      </c>
      <c r="B17" s="17" t="s">
        <v>23</v>
      </c>
      <c r="C17" s="18">
        <v>207150</v>
      </c>
      <c r="D17" s="19">
        <v>850</v>
      </c>
      <c r="E17" s="20">
        <f t="shared" si="0"/>
        <v>208000</v>
      </c>
    </row>
    <row r="18" spans="1:5" x14ac:dyDescent="0.25">
      <c r="A18" s="16" t="s">
        <v>24</v>
      </c>
      <c r="B18" s="17" t="s">
        <v>25</v>
      </c>
      <c r="C18" s="18">
        <v>1500</v>
      </c>
      <c r="D18" s="19"/>
      <c r="E18" s="20">
        <f t="shared" si="0"/>
        <v>1500</v>
      </c>
    </row>
    <row r="19" spans="1:5" x14ac:dyDescent="0.25">
      <c r="A19" s="16" t="s">
        <v>26</v>
      </c>
      <c r="B19" s="17" t="s">
        <v>27</v>
      </c>
      <c r="C19" s="54"/>
      <c r="D19" s="19"/>
      <c r="E19" s="20">
        <f t="shared" si="0"/>
        <v>0</v>
      </c>
    </row>
    <row r="20" spans="1:5" x14ac:dyDescent="0.25">
      <c r="A20" s="16" t="s">
        <v>28</v>
      </c>
      <c r="B20" s="17">
        <v>543</v>
      </c>
      <c r="C20" s="54"/>
      <c r="D20" s="19"/>
      <c r="E20" s="20">
        <f>SUM(C20:D20)</f>
        <v>0</v>
      </c>
    </row>
    <row r="21" spans="1:5" x14ac:dyDescent="0.25">
      <c r="A21" s="16" t="s">
        <v>29</v>
      </c>
      <c r="B21" s="17" t="s">
        <v>30</v>
      </c>
      <c r="C21" s="18">
        <v>1940369</v>
      </c>
      <c r="D21" s="19">
        <v>32369</v>
      </c>
      <c r="E21" s="20">
        <f>SUM(C21:D21)</f>
        <v>1972738</v>
      </c>
    </row>
    <row r="22" spans="1:5" x14ac:dyDescent="0.25">
      <c r="A22" s="16" t="s">
        <v>31</v>
      </c>
      <c r="B22" s="17">
        <v>551</v>
      </c>
      <c r="C22" s="18">
        <v>1008000</v>
      </c>
      <c r="D22" s="19">
        <v>13500</v>
      </c>
      <c r="E22" s="20">
        <f>SUM(C22:D22)</f>
        <v>1021500</v>
      </c>
    </row>
    <row r="23" spans="1:5" x14ac:dyDescent="0.25">
      <c r="A23" s="16" t="s">
        <v>32</v>
      </c>
      <c r="B23" s="17">
        <v>552</v>
      </c>
      <c r="C23" s="54"/>
      <c r="D23" s="19"/>
      <c r="E23" s="20">
        <f>SUM(C23:D23)</f>
        <v>0</v>
      </c>
    </row>
    <row r="24" spans="1:5" x14ac:dyDescent="0.25">
      <c r="A24" s="21" t="s">
        <v>33</v>
      </c>
      <c r="B24" s="22">
        <v>553</v>
      </c>
      <c r="C24" s="55"/>
      <c r="D24" s="24"/>
      <c r="E24" s="20">
        <f t="shared" si="0"/>
        <v>0</v>
      </c>
    </row>
    <row r="25" spans="1:5" x14ac:dyDescent="0.25">
      <c r="A25" s="16" t="s">
        <v>34</v>
      </c>
      <c r="B25" s="17">
        <v>554</v>
      </c>
      <c r="C25" s="54"/>
      <c r="D25" s="19"/>
      <c r="E25" s="20">
        <f t="shared" si="0"/>
        <v>0</v>
      </c>
    </row>
    <row r="26" spans="1:5" x14ac:dyDescent="0.25">
      <c r="A26" s="21" t="s">
        <v>35</v>
      </c>
      <c r="B26" s="22" t="s">
        <v>36</v>
      </c>
      <c r="C26" s="55"/>
      <c r="D26" s="24"/>
      <c r="E26" s="20">
        <f>SUM(C26:D26)</f>
        <v>0</v>
      </c>
    </row>
    <row r="27" spans="1:5" x14ac:dyDescent="0.25">
      <c r="A27" s="16" t="s">
        <v>37</v>
      </c>
      <c r="B27" s="17" t="s">
        <v>38</v>
      </c>
      <c r="C27" s="54"/>
      <c r="D27" s="19"/>
      <c r="E27" s="20">
        <f t="shared" si="0"/>
        <v>0</v>
      </c>
    </row>
    <row r="28" spans="1:5" ht="16.5" thickBot="1" x14ac:dyDescent="0.3">
      <c r="A28" s="16" t="s">
        <v>39</v>
      </c>
      <c r="B28" s="17" t="s">
        <v>40</v>
      </c>
      <c r="C28" s="54"/>
      <c r="D28" s="19"/>
      <c r="E28" s="20">
        <f t="shared" si="0"/>
        <v>0</v>
      </c>
    </row>
    <row r="29" spans="1:5" ht="16.5" thickBot="1" x14ac:dyDescent="0.3">
      <c r="A29" s="25" t="s">
        <v>41</v>
      </c>
      <c r="B29" s="26" t="s">
        <v>42</v>
      </c>
      <c r="C29" s="27">
        <f>SUM(C7:C20,C21:C28)</f>
        <v>13131154</v>
      </c>
      <c r="D29" s="27">
        <f>SUM(D7:D20,D21:D28)</f>
        <v>264967.28959277592</v>
      </c>
      <c r="E29" s="28">
        <f>SUM(C29:D29)</f>
        <v>13396121.289592776</v>
      </c>
    </row>
    <row r="30" spans="1:5" ht="3.75" customHeight="1" x14ac:dyDescent="0.25">
      <c r="B30" s="29"/>
      <c r="C30" s="56"/>
      <c r="D30" s="56"/>
      <c r="E30" s="30"/>
    </row>
    <row r="31" spans="1:5" ht="16.5" thickBot="1" x14ac:dyDescent="0.3">
      <c r="A31" s="8" t="s">
        <v>43</v>
      </c>
      <c r="B31" s="57"/>
      <c r="C31" s="58"/>
      <c r="D31" s="59"/>
      <c r="E31" s="60"/>
    </row>
    <row r="32" spans="1:5" x14ac:dyDescent="0.25">
      <c r="A32" s="61" t="s">
        <v>44</v>
      </c>
      <c r="B32" s="12">
        <v>691</v>
      </c>
      <c r="C32" s="13">
        <v>9585654</v>
      </c>
      <c r="D32" s="14">
        <v>0</v>
      </c>
      <c r="E32" s="15">
        <f>SUM(C32:D32)</f>
        <v>9585654</v>
      </c>
    </row>
    <row r="33" spans="1:5" x14ac:dyDescent="0.25">
      <c r="A33" s="16" t="s">
        <v>45</v>
      </c>
      <c r="B33" s="17" t="s">
        <v>46</v>
      </c>
      <c r="C33" s="18">
        <v>500</v>
      </c>
      <c r="D33" s="19">
        <v>0</v>
      </c>
      <c r="E33" s="20">
        <f>SUM(C33:D33)</f>
        <v>500</v>
      </c>
    </row>
    <row r="34" spans="1:5" x14ac:dyDescent="0.25">
      <c r="A34" s="16" t="s">
        <v>47</v>
      </c>
      <c r="B34" s="17" t="s">
        <v>48</v>
      </c>
      <c r="C34" s="18">
        <v>1490000</v>
      </c>
      <c r="D34" s="19">
        <v>266000</v>
      </c>
      <c r="E34" s="20">
        <f>SUM(C34:D34)</f>
        <v>1756000</v>
      </c>
    </row>
    <row r="35" spans="1:5" x14ac:dyDescent="0.25">
      <c r="A35" s="16" t="s">
        <v>49</v>
      </c>
      <c r="B35" s="17" t="s">
        <v>50</v>
      </c>
      <c r="C35" s="18">
        <v>2030000</v>
      </c>
      <c r="D35" s="19">
        <v>23967</v>
      </c>
      <c r="E35" s="20">
        <f>SUM(C35:D35)</f>
        <v>2053967</v>
      </c>
    </row>
    <row r="36" spans="1:5" ht="16.5" thickBot="1" x14ac:dyDescent="0.3">
      <c r="A36" s="16" t="s">
        <v>51</v>
      </c>
      <c r="B36" s="17" t="s">
        <v>52</v>
      </c>
      <c r="C36" s="54"/>
      <c r="D36" s="19"/>
      <c r="E36" s="20">
        <f>SUM(C36:D36)</f>
        <v>0</v>
      </c>
    </row>
    <row r="37" spans="1:5" ht="16.5" thickBot="1" x14ac:dyDescent="0.3">
      <c r="A37" s="25" t="s">
        <v>53</v>
      </c>
      <c r="B37" s="26" t="s">
        <v>58</v>
      </c>
      <c r="C37" s="27">
        <f>SUM(C32:C36)</f>
        <v>13106154</v>
      </c>
      <c r="D37" s="27">
        <f>SUM(D32:D36)</f>
        <v>289967</v>
      </c>
      <c r="E37" s="28">
        <f>SUM(E32:E36)</f>
        <v>13396121</v>
      </c>
    </row>
    <row r="38" spans="1:5" ht="10.5" customHeight="1" thickBot="1" x14ac:dyDescent="0.3">
      <c r="A38" s="62"/>
      <c r="B38" s="63"/>
      <c r="C38" s="64"/>
      <c r="D38" s="64"/>
      <c r="E38" s="65"/>
    </row>
    <row r="39" spans="1:5" ht="16.5" thickBot="1" x14ac:dyDescent="0.3">
      <c r="A39" s="25" t="s">
        <v>55</v>
      </c>
      <c r="B39" s="66" t="s">
        <v>59</v>
      </c>
      <c r="C39" s="67">
        <f>C37-C29</f>
        <v>-25000</v>
      </c>
      <c r="D39" s="67">
        <f>D37-D29</f>
        <v>24999.710407224076</v>
      </c>
      <c r="E39" s="68">
        <f>E37-E29</f>
        <v>-0.28959277644753456</v>
      </c>
    </row>
    <row r="40" spans="1:5" ht="3.75" customHeight="1" x14ac:dyDescent="0.25">
      <c r="C40" s="30"/>
      <c r="D40" s="30"/>
      <c r="E40" s="30"/>
    </row>
    <row r="42" spans="1:5" x14ac:dyDescent="0.25">
      <c r="A42" s="1"/>
      <c r="C42" s="30"/>
    </row>
  </sheetData>
  <mergeCells count="5">
    <mergeCell ref="A3:A4"/>
    <mergeCell ref="B3:B4"/>
    <mergeCell ref="C3:C4"/>
    <mergeCell ref="D3:D4"/>
    <mergeCell ref="E3:E4"/>
  </mergeCells>
  <pageMargins left="0.62992125984251968" right="0.47244094488188981" top="0.51181102362204722" bottom="0.55118110236220474" header="0.35433070866141736" footer="0.27559055118110237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tabSelected="1" zoomScaleNormal="100" workbookViewId="0">
      <pane xSplit="2" ySplit="6" topLeftCell="C18" activePane="bottomRight" state="frozen"/>
      <selection pane="topRight" activeCell="C1" sqref="C1"/>
      <selection pane="bottomLeft" activeCell="A7" sqref="A7"/>
      <selection pane="bottomRight" activeCell="E39" sqref="E39"/>
    </sheetView>
  </sheetViews>
  <sheetFormatPr defaultColWidth="9.140625" defaultRowHeight="15.75" x14ac:dyDescent="0.25"/>
  <cols>
    <col min="1" max="1" width="63.5703125" style="4" customWidth="1"/>
    <col min="2" max="2" width="14.140625" style="4" customWidth="1"/>
    <col min="3" max="5" width="12.7109375" style="4" customWidth="1"/>
    <col min="6" max="16384" width="9.140625" style="4"/>
  </cols>
  <sheetData>
    <row r="1" spans="1:5" x14ac:dyDescent="0.25">
      <c r="A1" s="1" t="s">
        <v>60</v>
      </c>
      <c r="B1" s="2"/>
      <c r="C1" s="2"/>
      <c r="D1" s="2"/>
      <c r="E1" s="3" t="s">
        <v>0</v>
      </c>
    </row>
    <row r="2" spans="1:5" ht="26.25" customHeight="1" thickBot="1" x14ac:dyDescent="0.3">
      <c r="A2" s="5" t="s">
        <v>1</v>
      </c>
      <c r="B2" s="6"/>
      <c r="C2" s="2"/>
      <c r="D2" s="7"/>
      <c r="E2" s="3" t="s">
        <v>2</v>
      </c>
    </row>
    <row r="3" spans="1:5" ht="16.7" customHeight="1" x14ac:dyDescent="0.25">
      <c r="A3" s="70" t="s">
        <v>3</v>
      </c>
      <c r="B3" s="72" t="s">
        <v>4</v>
      </c>
      <c r="C3" s="72" t="s">
        <v>5</v>
      </c>
      <c r="D3" s="72" t="s">
        <v>6</v>
      </c>
      <c r="E3" s="75" t="s">
        <v>7</v>
      </c>
    </row>
    <row r="4" spans="1:5" ht="16.7" customHeight="1" thickBot="1" x14ac:dyDescent="0.3">
      <c r="A4" s="71"/>
      <c r="B4" s="73"/>
      <c r="C4" s="74"/>
      <c r="D4" s="74"/>
      <c r="E4" s="76"/>
    </row>
    <row r="5" spans="1:5" ht="3.75" customHeight="1" x14ac:dyDescent="0.25"/>
    <row r="6" spans="1:5" s="2" customFormat="1" ht="16.5" thickBot="1" x14ac:dyDescent="0.3">
      <c r="A6" s="8" t="s">
        <v>8</v>
      </c>
      <c r="B6" s="9"/>
      <c r="C6" s="10"/>
      <c r="D6" s="10"/>
      <c r="E6" s="10"/>
    </row>
    <row r="7" spans="1:5" x14ac:dyDescent="0.25">
      <c r="A7" s="11" t="s">
        <v>9</v>
      </c>
      <c r="B7" s="12" t="s">
        <v>10</v>
      </c>
      <c r="C7" s="13">
        <v>1090634</v>
      </c>
      <c r="D7" s="14">
        <v>89545</v>
      </c>
      <c r="E7" s="15">
        <f>SUM(C7:D7)</f>
        <v>1180179</v>
      </c>
    </row>
    <row r="8" spans="1:5" x14ac:dyDescent="0.25">
      <c r="A8" s="16" t="s">
        <v>11</v>
      </c>
      <c r="B8" s="17">
        <v>504</v>
      </c>
      <c r="C8" s="18">
        <v>2857</v>
      </c>
      <c r="D8" s="19">
        <v>19288</v>
      </c>
      <c r="E8" s="20">
        <f>SUM(C8:D8)</f>
        <v>22145</v>
      </c>
    </row>
    <row r="9" spans="1:5" x14ac:dyDescent="0.25">
      <c r="A9" s="16" t="s">
        <v>12</v>
      </c>
      <c r="B9" s="17">
        <v>511</v>
      </c>
      <c r="C9" s="18">
        <v>174361</v>
      </c>
      <c r="D9" s="19">
        <v>4886</v>
      </c>
      <c r="E9" s="20">
        <f t="shared" ref="E9:E28" si="0">SUM(C9:D9)</f>
        <v>179247</v>
      </c>
    </row>
    <row r="10" spans="1:5" x14ac:dyDescent="0.25">
      <c r="A10" s="16" t="s">
        <v>13</v>
      </c>
      <c r="B10" s="17">
        <v>512</v>
      </c>
      <c r="C10" s="18">
        <v>211497</v>
      </c>
      <c r="D10" s="19">
        <v>1865</v>
      </c>
      <c r="E10" s="20">
        <f t="shared" si="0"/>
        <v>213362</v>
      </c>
    </row>
    <row r="11" spans="1:5" x14ac:dyDescent="0.25">
      <c r="A11" s="16" t="s">
        <v>14</v>
      </c>
      <c r="B11" s="17">
        <v>513</v>
      </c>
      <c r="C11" s="18">
        <v>15074</v>
      </c>
      <c r="D11" s="19">
        <v>6138</v>
      </c>
      <c r="E11" s="20">
        <f t="shared" si="0"/>
        <v>21212</v>
      </c>
    </row>
    <row r="12" spans="1:5" x14ac:dyDescent="0.25">
      <c r="A12" s="16" t="s">
        <v>15</v>
      </c>
      <c r="B12" s="17">
        <v>518</v>
      </c>
      <c r="C12" s="18">
        <v>897805</v>
      </c>
      <c r="D12" s="19">
        <v>45471</v>
      </c>
      <c r="E12" s="20">
        <f t="shared" si="0"/>
        <v>943276</v>
      </c>
    </row>
    <row r="13" spans="1:5" x14ac:dyDescent="0.25">
      <c r="A13" s="16" t="s">
        <v>16</v>
      </c>
      <c r="B13" s="17" t="s">
        <v>17</v>
      </c>
      <c r="C13" s="18">
        <v>-2830</v>
      </c>
      <c r="D13" s="19">
        <v>0</v>
      </c>
      <c r="E13" s="20">
        <f t="shared" si="0"/>
        <v>-2830</v>
      </c>
    </row>
    <row r="14" spans="1:5" x14ac:dyDescent="0.25">
      <c r="A14" s="16" t="s">
        <v>18</v>
      </c>
      <c r="B14" s="17" t="s">
        <v>19</v>
      </c>
      <c r="C14" s="18">
        <v>-3347</v>
      </c>
      <c r="D14" s="19">
        <v>0</v>
      </c>
      <c r="E14" s="20">
        <f t="shared" si="0"/>
        <v>-3347</v>
      </c>
    </row>
    <row r="15" spans="1:5" x14ac:dyDescent="0.25">
      <c r="A15" s="16" t="s">
        <v>20</v>
      </c>
      <c r="B15" s="17">
        <v>521</v>
      </c>
      <c r="C15" s="18">
        <v>5825927</v>
      </c>
      <c r="D15" s="19">
        <v>80749</v>
      </c>
      <c r="E15" s="20">
        <f t="shared" si="0"/>
        <v>5906676</v>
      </c>
    </row>
    <row r="16" spans="1:5" x14ac:dyDescent="0.25">
      <c r="A16" s="16" t="s">
        <v>21</v>
      </c>
      <c r="B16" s="17">
        <v>524</v>
      </c>
      <c r="C16" s="18">
        <v>1885662</v>
      </c>
      <c r="D16" s="19">
        <v>23406</v>
      </c>
      <c r="E16" s="20">
        <f t="shared" si="0"/>
        <v>1909068</v>
      </c>
    </row>
    <row r="17" spans="1:5" x14ac:dyDescent="0.25">
      <c r="A17" s="16" t="s">
        <v>22</v>
      </c>
      <c r="B17" s="17" t="s">
        <v>23</v>
      </c>
      <c r="C17" s="18">
        <v>206421</v>
      </c>
      <c r="D17" s="19">
        <v>1436</v>
      </c>
      <c r="E17" s="20">
        <f t="shared" si="0"/>
        <v>207857</v>
      </c>
    </row>
    <row r="18" spans="1:5" x14ac:dyDescent="0.25">
      <c r="A18" s="16" t="s">
        <v>24</v>
      </c>
      <c r="B18" s="17" t="s">
        <v>25</v>
      </c>
      <c r="C18" s="18">
        <v>1444</v>
      </c>
      <c r="D18" s="19">
        <v>358</v>
      </c>
      <c r="E18" s="20">
        <f t="shared" si="0"/>
        <v>1802</v>
      </c>
    </row>
    <row r="19" spans="1:5" x14ac:dyDescent="0.25">
      <c r="A19" s="16" t="s">
        <v>26</v>
      </c>
      <c r="B19" s="17" t="s">
        <v>27</v>
      </c>
      <c r="C19" s="18">
        <v>254</v>
      </c>
      <c r="D19" s="19">
        <v>18</v>
      </c>
      <c r="E19" s="20">
        <f t="shared" si="0"/>
        <v>272</v>
      </c>
    </row>
    <row r="20" spans="1:5" x14ac:dyDescent="0.25">
      <c r="A20" s="16" t="s">
        <v>28</v>
      </c>
      <c r="B20" s="17">
        <v>543</v>
      </c>
      <c r="C20" s="18">
        <v>1211</v>
      </c>
      <c r="D20" s="19">
        <v>170</v>
      </c>
      <c r="E20" s="20">
        <f>SUM(C20:D20)</f>
        <v>1381</v>
      </c>
    </row>
    <row r="21" spans="1:5" x14ac:dyDescent="0.25">
      <c r="A21" s="16" t="s">
        <v>29</v>
      </c>
      <c r="B21" s="17" t="s">
        <v>30</v>
      </c>
      <c r="C21" s="18">
        <v>2000687</v>
      </c>
      <c r="D21" s="19">
        <v>32781</v>
      </c>
      <c r="E21" s="20">
        <f>SUM(C21:D21)</f>
        <v>2033468</v>
      </c>
    </row>
    <row r="22" spans="1:5" x14ac:dyDescent="0.25">
      <c r="A22" s="16" t="s">
        <v>31</v>
      </c>
      <c r="B22" s="17">
        <v>551</v>
      </c>
      <c r="C22" s="18">
        <v>1020774</v>
      </c>
      <c r="D22" s="19">
        <v>13865</v>
      </c>
      <c r="E22" s="20">
        <f>SUM(C22:D22)</f>
        <v>1034639</v>
      </c>
    </row>
    <row r="23" spans="1:5" x14ac:dyDescent="0.25">
      <c r="A23" s="16" t="s">
        <v>32</v>
      </c>
      <c r="B23" s="17">
        <v>552</v>
      </c>
      <c r="C23" s="18">
        <v>0</v>
      </c>
      <c r="D23" s="19">
        <v>0</v>
      </c>
      <c r="E23" s="20">
        <f>SUM(C23:D23)</f>
        <v>0</v>
      </c>
    </row>
    <row r="24" spans="1:5" x14ac:dyDescent="0.25">
      <c r="A24" s="21" t="s">
        <v>33</v>
      </c>
      <c r="B24" s="22">
        <v>553</v>
      </c>
      <c r="C24" s="23">
        <v>0</v>
      </c>
      <c r="D24" s="24">
        <v>0</v>
      </c>
      <c r="E24" s="20">
        <f t="shared" si="0"/>
        <v>0</v>
      </c>
    </row>
    <row r="25" spans="1:5" x14ac:dyDescent="0.25">
      <c r="A25" s="16" t="s">
        <v>34</v>
      </c>
      <c r="B25" s="17">
        <v>554</v>
      </c>
      <c r="C25" s="18">
        <v>0</v>
      </c>
      <c r="D25" s="19">
        <v>106</v>
      </c>
      <c r="E25" s="20">
        <f t="shared" si="0"/>
        <v>106</v>
      </c>
    </row>
    <row r="26" spans="1:5" x14ac:dyDescent="0.25">
      <c r="A26" s="21" t="s">
        <v>35</v>
      </c>
      <c r="B26" s="22" t="s">
        <v>36</v>
      </c>
      <c r="C26" s="23">
        <v>6698</v>
      </c>
      <c r="D26" s="24">
        <v>33638</v>
      </c>
      <c r="E26" s="20">
        <f>SUM(C26:D26)</f>
        <v>40336</v>
      </c>
    </row>
    <row r="27" spans="1:5" x14ac:dyDescent="0.25">
      <c r="A27" s="16" t="s">
        <v>37</v>
      </c>
      <c r="B27" s="17" t="s">
        <v>38</v>
      </c>
      <c r="C27" s="18"/>
      <c r="D27" s="19"/>
      <c r="E27" s="20">
        <f t="shared" si="0"/>
        <v>0</v>
      </c>
    </row>
    <row r="28" spans="1:5" ht="16.5" thickBot="1" x14ac:dyDescent="0.3">
      <c r="A28" s="16" t="s">
        <v>39</v>
      </c>
      <c r="B28" s="17" t="s">
        <v>40</v>
      </c>
      <c r="C28" s="18">
        <v>3868</v>
      </c>
      <c r="D28" s="19">
        <v>6066</v>
      </c>
      <c r="E28" s="20">
        <f t="shared" si="0"/>
        <v>9934</v>
      </c>
    </row>
    <row r="29" spans="1:5" ht="16.5" thickBot="1" x14ac:dyDescent="0.3">
      <c r="A29" s="25" t="s">
        <v>41</v>
      </c>
      <c r="B29" s="26" t="s">
        <v>42</v>
      </c>
      <c r="C29" s="27">
        <f>SUM(C7:C20,C21:C28)</f>
        <v>13338997</v>
      </c>
      <c r="D29" s="27">
        <f>SUM(D7:D20,D21:D28)</f>
        <v>359786</v>
      </c>
      <c r="E29" s="28">
        <f>SUM(E7:E20,E21:E28)</f>
        <v>13698783</v>
      </c>
    </row>
    <row r="30" spans="1:5" ht="3.75" customHeight="1" x14ac:dyDescent="0.25">
      <c r="B30" s="29"/>
      <c r="C30" s="30"/>
      <c r="D30" s="30"/>
      <c r="E30" s="30"/>
    </row>
    <row r="31" spans="1:5" ht="16.5" thickBot="1" x14ac:dyDescent="0.3">
      <c r="A31" s="31" t="s">
        <v>43</v>
      </c>
      <c r="B31" s="32"/>
      <c r="C31" s="33"/>
      <c r="D31" s="33"/>
      <c r="E31" s="33"/>
    </row>
    <row r="32" spans="1:5" x14ac:dyDescent="0.25">
      <c r="A32" s="34" t="s">
        <v>44</v>
      </c>
      <c r="B32" s="35">
        <v>691</v>
      </c>
      <c r="C32" s="36">
        <v>9300492</v>
      </c>
      <c r="D32" s="37">
        <v>7254</v>
      </c>
      <c r="E32" s="38">
        <f>SUM(C32:D32)</f>
        <v>9307746</v>
      </c>
    </row>
    <row r="33" spans="1:5" x14ac:dyDescent="0.25">
      <c r="A33" s="39" t="s">
        <v>45</v>
      </c>
      <c r="B33" s="40" t="s">
        <v>46</v>
      </c>
      <c r="C33" s="41">
        <v>1527</v>
      </c>
      <c r="D33" s="42">
        <v>0</v>
      </c>
      <c r="E33" s="43">
        <f>SUM(C33:D33)</f>
        <v>1527</v>
      </c>
    </row>
    <row r="34" spans="1:5" x14ac:dyDescent="0.25">
      <c r="A34" s="39" t="s">
        <v>47</v>
      </c>
      <c r="B34" s="40" t="s">
        <v>48</v>
      </c>
      <c r="C34" s="41">
        <v>1815722</v>
      </c>
      <c r="D34" s="42">
        <v>420580</v>
      </c>
      <c r="E34" s="43">
        <f>SUM(C34:D34)</f>
        <v>2236302</v>
      </c>
    </row>
    <row r="35" spans="1:5" x14ac:dyDescent="0.25">
      <c r="A35" s="39" t="s">
        <v>49</v>
      </c>
      <c r="B35" s="40" t="s">
        <v>50</v>
      </c>
      <c r="C35" s="41">
        <v>2259987</v>
      </c>
      <c r="D35" s="42">
        <v>29286</v>
      </c>
      <c r="E35" s="43">
        <f>SUM(C35:D35)</f>
        <v>2289273</v>
      </c>
    </row>
    <row r="36" spans="1:5" ht="16.5" thickBot="1" x14ac:dyDescent="0.3">
      <c r="A36" s="39" t="s">
        <v>51</v>
      </c>
      <c r="B36" s="40" t="s">
        <v>52</v>
      </c>
      <c r="C36" s="41">
        <v>1259</v>
      </c>
      <c r="D36" s="42">
        <v>113</v>
      </c>
      <c r="E36" s="43">
        <f>SUM(C36:D36)</f>
        <v>1372</v>
      </c>
    </row>
    <row r="37" spans="1:5" ht="16.5" thickBot="1" x14ac:dyDescent="0.3">
      <c r="A37" s="44" t="s">
        <v>53</v>
      </c>
      <c r="B37" s="45" t="s">
        <v>54</v>
      </c>
      <c r="C37" s="46">
        <f>SUM(C32:C36)</f>
        <v>13378987</v>
      </c>
      <c r="D37" s="46">
        <f>SUM(D32:D36)</f>
        <v>457233</v>
      </c>
      <c r="E37" s="47">
        <f>SUM(E32:E36)</f>
        <v>13836220</v>
      </c>
    </row>
    <row r="38" spans="1:5" ht="10.5" customHeight="1" thickBot="1" x14ac:dyDescent="0.3">
      <c r="B38" s="29"/>
      <c r="C38" s="30"/>
      <c r="D38" s="30"/>
      <c r="E38" s="30"/>
    </row>
    <row r="39" spans="1:5" ht="16.5" thickBot="1" x14ac:dyDescent="0.3">
      <c r="A39" s="44" t="s">
        <v>55</v>
      </c>
      <c r="B39" s="48" t="s">
        <v>56</v>
      </c>
      <c r="C39" s="49">
        <f>C37-C29</f>
        <v>39990</v>
      </c>
      <c r="D39" s="49">
        <f>D37-D29</f>
        <v>97447</v>
      </c>
      <c r="E39" s="50">
        <f>E37-E29</f>
        <v>137437</v>
      </c>
    </row>
    <row r="40" spans="1:5" ht="3.75" customHeight="1" x14ac:dyDescent="0.25">
      <c r="C40" s="30"/>
      <c r="D40" s="30"/>
      <c r="E40" s="30"/>
    </row>
    <row r="42" spans="1:5" x14ac:dyDescent="0.25">
      <c r="A42" s="1"/>
      <c r="C42" s="30"/>
    </row>
    <row r="43" spans="1:5" x14ac:dyDescent="0.25">
      <c r="C43" s="69"/>
      <c r="D43" s="69"/>
      <c r="E43" s="69"/>
    </row>
  </sheetData>
  <mergeCells count="5">
    <mergeCell ref="A3:A4"/>
    <mergeCell ref="B3:B4"/>
    <mergeCell ref="C3:C4"/>
    <mergeCell ref="D3:D4"/>
    <mergeCell ref="E3:E4"/>
  </mergeCells>
  <pageMargins left="0.62992125984251968" right="0.47244094488188981" top="0.51181102362204722" bottom="0.55118110236220474" header="0.35433070866141736" footer="0.2755905511811023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Provozní rozpočet UK 2022</vt:lpstr>
      <vt:lpstr>Skutečnost-plněnírozpočtuUK2022</vt:lpstr>
      <vt:lpstr>'Provozní rozpočet UK 2022'!Oblast_tisku</vt:lpstr>
      <vt:lpstr>'Skutečnost-plněnírozpočtuUK2022'!Oblast_tisku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Hochmann Libor</dc:creator>
  <cp:lastModifiedBy>Hochmann Libor</cp:lastModifiedBy>
  <cp:lastPrinted>2023-03-20T13:56:19Z</cp:lastPrinted>
  <dcterms:created xsi:type="dcterms:W3CDTF">2021-03-11T08:48:18Z</dcterms:created>
  <dcterms:modified xsi:type="dcterms:W3CDTF">2023-03-20T13:56:31Z</dcterms:modified>
</cp:coreProperties>
</file>