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105"/>
  </bookViews>
  <sheets>
    <sheet name="Finanční ukazatele UK 2016" sheetId="2" r:id="rId1"/>
  </sheets>
  <calcPr calcId="145621"/>
</workbook>
</file>

<file path=xl/calcChain.xml><?xml version="1.0" encoding="utf-8"?>
<calcChain xmlns="http://schemas.openxmlformats.org/spreadsheetml/2006/main">
  <c r="B18" i="2" l="1"/>
  <c r="G18" i="2"/>
  <c r="F18" i="2"/>
  <c r="E18" i="2"/>
  <c r="D18" i="2"/>
  <c r="C18" i="2"/>
  <c r="C16" i="2"/>
  <c r="D16" i="2"/>
  <c r="E16" i="2"/>
  <c r="F16" i="2"/>
  <c r="G16" i="2"/>
  <c r="B16" i="2"/>
  <c r="F25" i="2"/>
  <c r="G25" i="2"/>
  <c r="F17" i="2" l="1"/>
  <c r="F19" i="2"/>
  <c r="G17" i="2" l="1"/>
  <c r="G19" i="2"/>
  <c r="E19" i="2"/>
  <c r="E17" i="2"/>
  <c r="D19" i="2"/>
  <c r="C19" i="2"/>
  <c r="B19" i="2"/>
  <c r="D17" i="2"/>
  <c r="C17" i="2"/>
  <c r="B17" i="2"/>
</calcChain>
</file>

<file path=xl/sharedStrings.xml><?xml version="1.0" encoding="utf-8"?>
<sst xmlns="http://schemas.openxmlformats.org/spreadsheetml/2006/main" count="23" uniqueCount="23">
  <si>
    <t>Aktiva celkem</t>
  </si>
  <si>
    <t>Cizí zdroje</t>
  </si>
  <si>
    <t>Počet zaměstnanců</t>
  </si>
  <si>
    <t>Pomocné údaje</t>
  </si>
  <si>
    <t>Rezervy</t>
  </si>
  <si>
    <t>Krátkodobé pohledávky</t>
  </si>
  <si>
    <t>Zásoby</t>
  </si>
  <si>
    <t>v tis. Kč</t>
  </si>
  <si>
    <t>Krátkodobý cizí kapitál (Krátkodobé závazky celkem)</t>
  </si>
  <si>
    <t>Oběžná aktiva (Krátkodobý majetek celkem)</t>
  </si>
  <si>
    <t>Zisk před zdaněním (Výsledek hospodaření před zdaněním)</t>
  </si>
  <si>
    <t>Tržby za prodej vlastních výrobků a služeb</t>
  </si>
  <si>
    <t>Krátkodobý finanční majetek</t>
  </si>
  <si>
    <t>Tržby za prodej zboží</t>
  </si>
  <si>
    <t>Rentabilita aktiv</t>
  </si>
  <si>
    <t>Běžná likvidita</t>
  </si>
  <si>
    <t>Obrat (Výnosy celkem)</t>
  </si>
  <si>
    <t>Celková zadluženost</t>
  </si>
  <si>
    <t>Poměrový ukazatel</t>
  </si>
  <si>
    <t>Absolutní ukazatel</t>
  </si>
  <si>
    <t>Krátkodobé závazky a úvěry</t>
  </si>
  <si>
    <t>Vlastní kapitál (Vlastní zdroje celkem)</t>
  </si>
  <si>
    <t>Finanční ukazatele UK v období 2012 - 2016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</si>
</sst>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9" x14ac:knownFonts="1">
    <font>
      <sz val="8"/>
      <name val="Tahoma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5" tint="0.3999755851924192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3" fontId="0" fillId="0" borderId="1" xfId="0" applyNumberFormat="1" applyBorder="1"/>
    <xf numFmtId="0" fontId="0" fillId="2" borderId="1" xfId="0" applyFill="1" applyBorder="1"/>
    <xf numFmtId="0" fontId="0" fillId="0" borderId="0" xfId="0" applyAlignment="1">
      <alignment horizontal="right"/>
    </xf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3" fontId="0" fillId="0" borderId="0" xfId="0" applyNumberFormat="1" applyBorder="1"/>
    <xf numFmtId="10" fontId="0" fillId="0" borderId="0" xfId="1" applyNumberFormat="1" applyFont="1"/>
    <xf numFmtId="0" fontId="2" fillId="0" borderId="0" xfId="0" applyFont="1" applyAlignment="1">
      <alignment horizontal="center"/>
    </xf>
    <xf numFmtId="166" fontId="0" fillId="0" borderId="0" xfId="0" applyNumberFormat="1"/>
    <xf numFmtId="0" fontId="4" fillId="0" borderId="20" xfId="0" applyFont="1" applyBorder="1" applyAlignment="1">
      <alignment horizontal="center"/>
    </xf>
    <xf numFmtId="0" fontId="5" fillId="0" borderId="25" xfId="0" applyFont="1" applyFill="1" applyBorder="1"/>
    <xf numFmtId="3" fontId="5" fillId="0" borderId="21" xfId="0" applyNumberFormat="1" applyFont="1" applyBorder="1"/>
    <xf numFmtId="3" fontId="5" fillId="0" borderId="0" xfId="0" applyNumberFormat="1" applyFont="1" applyBorder="1"/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0" borderId="26" xfId="0" applyFont="1" applyFill="1" applyBorder="1"/>
    <xf numFmtId="3" fontId="5" fillId="0" borderId="22" xfId="0" applyNumberFormat="1" applyFont="1" applyBorder="1"/>
    <xf numFmtId="3" fontId="5" fillId="0" borderId="4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27" xfId="0" applyFont="1" applyFill="1" applyBorder="1"/>
    <xf numFmtId="3" fontId="5" fillId="0" borderId="23" xfId="0" applyNumberFormat="1" applyFont="1" applyBorder="1"/>
    <xf numFmtId="3" fontId="5" fillId="0" borderId="3" xfId="0" applyNumberFormat="1" applyFont="1" applyBorder="1"/>
    <xf numFmtId="164" fontId="5" fillId="0" borderId="23" xfId="0" applyNumberFormat="1" applyFont="1" applyBorder="1"/>
    <xf numFmtId="164" fontId="5" fillId="0" borderId="3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5" fillId="0" borderId="28" xfId="0" applyFont="1" applyFill="1" applyBorder="1"/>
    <xf numFmtId="3" fontId="5" fillId="0" borderId="24" xfId="0" applyNumberFormat="1" applyFont="1" applyBorder="1"/>
    <xf numFmtId="3" fontId="5" fillId="0" borderId="5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0" xfId="0" applyFont="1"/>
    <xf numFmtId="0" fontId="5" fillId="0" borderId="31" xfId="0" applyFont="1" applyBorder="1"/>
    <xf numFmtId="165" fontId="5" fillId="0" borderId="29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165" fontId="5" fillId="0" borderId="15" xfId="1" applyNumberFormat="1" applyFont="1" applyBorder="1" applyAlignment="1">
      <alignment horizontal="right"/>
    </xf>
    <xf numFmtId="0" fontId="5" fillId="0" borderId="26" xfId="0" applyFont="1" applyBorder="1"/>
    <xf numFmtId="165" fontId="5" fillId="0" borderId="23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0" fontId="5" fillId="0" borderId="28" xfId="0" applyFont="1" applyBorder="1"/>
    <xf numFmtId="165" fontId="5" fillId="0" borderId="3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G2" sqref="G2"/>
    </sheetView>
  </sheetViews>
  <sheetFormatPr defaultRowHeight="10.5" x14ac:dyDescent="0.15"/>
  <cols>
    <col min="1" max="1" width="77.5" customWidth="1"/>
    <col min="2" max="2" width="5.1640625" hidden="1" customWidth="1"/>
    <col min="3" max="7" width="15.33203125" customWidth="1"/>
    <col min="8" max="8" width="12.1640625" bestFit="1" customWidth="1"/>
    <col min="10" max="11" width="11.1640625" bestFit="1" customWidth="1"/>
  </cols>
  <sheetData>
    <row r="1" spans="1:12" ht="20.25" x14ac:dyDescent="0.3">
      <c r="A1" s="55" t="s">
        <v>22</v>
      </c>
    </row>
    <row r="2" spans="1:12" ht="17.25" customHeight="1" thickBot="1" x14ac:dyDescent="0.25">
      <c r="B2" s="10"/>
      <c r="C2" s="3"/>
      <c r="D2" s="3"/>
      <c r="E2" s="3"/>
      <c r="F2" s="3"/>
      <c r="G2" s="56" t="s">
        <v>7</v>
      </c>
      <c r="H2" s="5"/>
    </row>
    <row r="3" spans="1:12" ht="18.75" thickBot="1" x14ac:dyDescent="0.3">
      <c r="A3" s="57" t="s">
        <v>19</v>
      </c>
      <c r="B3" s="12">
        <v>2011</v>
      </c>
      <c r="C3" s="58">
        <v>2012</v>
      </c>
      <c r="D3" s="59">
        <v>2013</v>
      </c>
      <c r="E3" s="59">
        <v>2014</v>
      </c>
      <c r="F3" s="58">
        <v>2015</v>
      </c>
      <c r="G3" s="60">
        <v>2016</v>
      </c>
    </row>
    <row r="4" spans="1:12" ht="16.5" customHeight="1" x14ac:dyDescent="0.2">
      <c r="A4" s="13" t="s">
        <v>9</v>
      </c>
      <c r="B4" s="14">
        <v>3324597</v>
      </c>
      <c r="C4" s="15">
        <v>3894956.69</v>
      </c>
      <c r="D4" s="16">
        <v>4213513.6939400006</v>
      </c>
      <c r="E4" s="16">
        <v>4174386.1913600001</v>
      </c>
      <c r="F4" s="17">
        <v>3987174.7</v>
      </c>
      <c r="G4" s="18">
        <v>4478582.69264</v>
      </c>
      <c r="H4" s="5"/>
      <c r="L4" s="11"/>
    </row>
    <row r="5" spans="1:12" ht="16.5" customHeight="1" x14ac:dyDescent="0.2">
      <c r="A5" s="19" t="s">
        <v>8</v>
      </c>
      <c r="B5" s="20">
        <v>981531</v>
      </c>
      <c r="C5" s="21">
        <v>1237439.8</v>
      </c>
      <c r="D5" s="22">
        <v>1207990.5372500001</v>
      </c>
      <c r="E5" s="22">
        <v>1040980.90139</v>
      </c>
      <c r="F5" s="23">
        <v>750268.58000000007</v>
      </c>
      <c r="G5" s="24">
        <v>1095058.0398000001</v>
      </c>
      <c r="H5" s="5"/>
      <c r="L5" s="11"/>
    </row>
    <row r="6" spans="1:12" ht="16.5" customHeight="1" x14ac:dyDescent="0.2">
      <c r="A6" s="25" t="s">
        <v>1</v>
      </c>
      <c r="B6" s="26">
        <v>1533696</v>
      </c>
      <c r="C6" s="27">
        <v>1829142.23</v>
      </c>
      <c r="D6" s="22">
        <v>1856101.6523900004</v>
      </c>
      <c r="E6" s="22">
        <v>1728973.3158799999</v>
      </c>
      <c r="F6" s="23">
        <v>1433237.04</v>
      </c>
      <c r="G6" s="24">
        <v>1770240.5151800001</v>
      </c>
      <c r="H6" s="5"/>
      <c r="L6" s="11"/>
    </row>
    <row r="7" spans="1:12" ht="16.5" customHeight="1" x14ac:dyDescent="0.2">
      <c r="A7" s="25" t="s">
        <v>0</v>
      </c>
      <c r="B7" s="26">
        <v>12302241</v>
      </c>
      <c r="C7" s="27">
        <v>12874277.68</v>
      </c>
      <c r="D7" s="22">
        <v>13401344.989219999</v>
      </c>
      <c r="E7" s="22">
        <v>13786653.85468</v>
      </c>
      <c r="F7" s="23">
        <v>15310465.810000001</v>
      </c>
      <c r="G7" s="24">
        <v>15623560.542259999</v>
      </c>
      <c r="H7" s="5"/>
      <c r="L7" s="11"/>
    </row>
    <row r="8" spans="1:12" ht="16.5" customHeight="1" x14ac:dyDescent="0.2">
      <c r="A8" s="25" t="s">
        <v>10</v>
      </c>
      <c r="B8" s="26">
        <v>36505</v>
      </c>
      <c r="C8" s="27">
        <v>52671</v>
      </c>
      <c r="D8" s="22">
        <v>49197.870999999999</v>
      </c>
      <c r="E8" s="22">
        <v>39990.741029999997</v>
      </c>
      <c r="F8" s="23">
        <v>100457.76478999999</v>
      </c>
      <c r="G8" s="24">
        <v>101723.57732999818</v>
      </c>
      <c r="H8" s="5"/>
      <c r="L8" s="11"/>
    </row>
    <row r="9" spans="1:12" ht="16.5" customHeight="1" x14ac:dyDescent="0.2">
      <c r="A9" s="25" t="s">
        <v>13</v>
      </c>
      <c r="B9" s="26">
        <v>28325.258010000001</v>
      </c>
      <c r="C9" s="27">
        <v>35096.385459999998</v>
      </c>
      <c r="D9" s="22">
        <v>33825.347329999997</v>
      </c>
      <c r="E9" s="22">
        <v>34229.288829999998</v>
      </c>
      <c r="F9" s="23">
        <v>36339.987049999996</v>
      </c>
      <c r="G9" s="24">
        <v>34414.842450000004</v>
      </c>
      <c r="I9" s="5"/>
      <c r="L9" s="11"/>
    </row>
    <row r="10" spans="1:12" ht="16.5" customHeight="1" x14ac:dyDescent="0.2">
      <c r="A10" s="25" t="s">
        <v>11</v>
      </c>
      <c r="B10" s="26">
        <v>1498273.5034700001</v>
      </c>
      <c r="C10" s="27">
        <v>1551640.6368</v>
      </c>
      <c r="D10" s="22">
        <v>1575364.24067</v>
      </c>
      <c r="E10" s="22">
        <v>1648841.5264000001</v>
      </c>
      <c r="F10" s="23">
        <v>1718012.2496199999</v>
      </c>
      <c r="G10" s="24">
        <v>1794536.45074</v>
      </c>
      <c r="I10" s="5"/>
      <c r="L10" s="11"/>
    </row>
    <row r="11" spans="1:12" ht="16.5" customHeight="1" x14ac:dyDescent="0.2">
      <c r="A11" s="25" t="s">
        <v>21</v>
      </c>
      <c r="B11" s="26">
        <v>10768545</v>
      </c>
      <c r="C11" s="27">
        <v>11045135.41</v>
      </c>
      <c r="D11" s="22">
        <v>11545243.336829999</v>
      </c>
      <c r="E11" s="22">
        <v>12057680.538799999</v>
      </c>
      <c r="F11" s="23">
        <v>13877228.770000001</v>
      </c>
      <c r="G11" s="24">
        <v>13853320.027079999</v>
      </c>
      <c r="H11" s="5"/>
      <c r="L11" s="11"/>
    </row>
    <row r="12" spans="1:12" ht="16.5" customHeight="1" x14ac:dyDescent="0.2">
      <c r="A12" s="25" t="s">
        <v>16</v>
      </c>
      <c r="B12" s="26">
        <v>8411694</v>
      </c>
      <c r="C12" s="27">
        <v>8337590</v>
      </c>
      <c r="D12" s="22">
        <v>8770864</v>
      </c>
      <c r="E12" s="22">
        <v>9013539.3658399992</v>
      </c>
      <c r="F12" s="23">
        <v>9298329.1580599993</v>
      </c>
      <c r="G12" s="24">
        <v>9619827.0398299992</v>
      </c>
      <c r="H12" s="5"/>
      <c r="L12" s="11"/>
    </row>
    <row r="13" spans="1:12" ht="16.5" customHeight="1" x14ac:dyDescent="0.2">
      <c r="A13" s="25" t="s">
        <v>2</v>
      </c>
      <c r="B13" s="28">
        <v>7952.5990000000002</v>
      </c>
      <c r="C13" s="29">
        <v>7807.7849999999999</v>
      </c>
      <c r="D13" s="30">
        <v>8074.5039999999999</v>
      </c>
      <c r="E13" s="30">
        <v>8098.0510000000004</v>
      </c>
      <c r="F13" s="31">
        <v>8086.5829999999996</v>
      </c>
      <c r="G13" s="32">
        <v>8082.5310000000009</v>
      </c>
      <c r="H13" s="5"/>
      <c r="L13" s="11"/>
    </row>
    <row r="14" spans="1:12" ht="16.5" customHeight="1" thickBot="1" x14ac:dyDescent="0.25">
      <c r="A14" s="33" t="s">
        <v>12</v>
      </c>
      <c r="B14" s="34">
        <v>3024350.9437699998</v>
      </c>
      <c r="C14" s="35">
        <v>3612868.81727</v>
      </c>
      <c r="D14" s="36">
        <v>3914195.5953899999</v>
      </c>
      <c r="E14" s="36">
        <v>3812761.5907399999</v>
      </c>
      <c r="F14" s="37">
        <v>3563010.6</v>
      </c>
      <c r="G14" s="38">
        <v>4064265.0556299998</v>
      </c>
      <c r="H14" s="5"/>
      <c r="L14" s="11"/>
    </row>
    <row r="15" spans="1:12" ht="6" customHeight="1" thickBot="1" x14ac:dyDescent="0.25">
      <c r="A15" s="39"/>
      <c r="B15" s="39"/>
      <c r="C15" s="39"/>
      <c r="D15" s="39"/>
      <c r="E15" s="39"/>
      <c r="F15" s="39"/>
      <c r="G15" s="39"/>
      <c r="H15" s="5"/>
      <c r="L15" s="11"/>
    </row>
    <row r="16" spans="1:12" ht="18.75" thickBot="1" x14ac:dyDescent="0.3">
      <c r="A16" s="57" t="s">
        <v>18</v>
      </c>
      <c r="B16" s="12">
        <f>B3</f>
        <v>2011</v>
      </c>
      <c r="C16" s="59">
        <f t="shared" ref="C16:G16" si="0">C3</f>
        <v>2012</v>
      </c>
      <c r="D16" s="59">
        <f t="shared" si="0"/>
        <v>2013</v>
      </c>
      <c r="E16" s="59">
        <f t="shared" si="0"/>
        <v>2014</v>
      </c>
      <c r="F16" s="59">
        <f t="shared" si="0"/>
        <v>2015</v>
      </c>
      <c r="G16" s="60">
        <f t="shared" si="0"/>
        <v>2016</v>
      </c>
      <c r="H16" s="5"/>
      <c r="L16" s="11"/>
    </row>
    <row r="17" spans="1:12" ht="16.5" customHeight="1" x14ac:dyDescent="0.2">
      <c r="A17" s="40" t="s">
        <v>17</v>
      </c>
      <c r="B17" s="41">
        <f t="shared" ref="B17:G17" si="1">(B6-B22)/B7</f>
        <v>0.12466639045682815</v>
      </c>
      <c r="C17" s="42">
        <f t="shared" si="1"/>
        <v>0.14207559565392255</v>
      </c>
      <c r="D17" s="42">
        <f t="shared" si="1"/>
        <v>0.13849942329542478</v>
      </c>
      <c r="E17" s="42">
        <f t="shared" si="1"/>
        <v>0.12540741895054494</v>
      </c>
      <c r="F17" s="43">
        <f t="shared" si="1"/>
        <v>9.3609879528544535E-2</v>
      </c>
      <c r="G17" s="44">
        <f t="shared" si="1"/>
        <v>0.11330405706124227</v>
      </c>
      <c r="H17" s="5"/>
      <c r="L17" s="11"/>
    </row>
    <row r="18" spans="1:12" ht="16.5" customHeight="1" x14ac:dyDescent="0.2">
      <c r="A18" s="45" t="s">
        <v>14</v>
      </c>
      <c r="B18" s="46">
        <f>B8/B7</f>
        <v>2.9673455429787142E-3</v>
      </c>
      <c r="C18" s="47">
        <f>C8/C7</f>
        <v>4.0911809818910171E-3</v>
      </c>
      <c r="D18" s="47">
        <f t="shared" ref="D18:G18" si="2">D8/D7</f>
        <v>3.671114432139059E-3</v>
      </c>
      <c r="E18" s="47">
        <f t="shared" si="2"/>
        <v>2.900685072065169E-3</v>
      </c>
      <c r="F18" s="48">
        <f t="shared" si="2"/>
        <v>6.5613787350863092E-3</v>
      </c>
      <c r="G18" s="49">
        <f t="shared" si="2"/>
        <v>6.5109087685132454E-3</v>
      </c>
      <c r="H18" s="5"/>
      <c r="L18" s="11"/>
    </row>
    <row r="19" spans="1:12" ht="16.5" customHeight="1" thickBot="1" x14ac:dyDescent="0.25">
      <c r="A19" s="50" t="s">
        <v>15</v>
      </c>
      <c r="B19" s="51">
        <f t="shared" ref="B19:G19" si="3">(B23+B24+B14)/B25</f>
        <v>3.3180694278552578</v>
      </c>
      <c r="C19" s="52">
        <f t="shared" si="3"/>
        <v>3.0927724349246333</v>
      </c>
      <c r="D19" s="52">
        <f t="shared" si="3"/>
        <v>3.4166186105527787</v>
      </c>
      <c r="E19" s="52">
        <f t="shared" si="3"/>
        <v>3.9313255954988771</v>
      </c>
      <c r="F19" s="53">
        <f t="shared" si="3"/>
        <v>5.2136318570077922</v>
      </c>
      <c r="G19" s="54">
        <f t="shared" si="3"/>
        <v>4.0572810031799369</v>
      </c>
      <c r="H19" s="5"/>
      <c r="L19" s="11"/>
    </row>
    <row r="20" spans="1:12" x14ac:dyDescent="0.15">
      <c r="H20" s="5"/>
      <c r="L20" s="11"/>
    </row>
    <row r="21" spans="1:12" ht="11.25" hidden="1" customHeight="1" x14ac:dyDescent="0.15">
      <c r="A21" s="2" t="s">
        <v>3</v>
      </c>
      <c r="D21" s="4"/>
      <c r="E21" s="4"/>
      <c r="F21" s="4"/>
      <c r="G21" s="4"/>
      <c r="H21" s="6"/>
      <c r="I21" s="7"/>
      <c r="L21" s="11"/>
    </row>
    <row r="22" spans="1:12" hidden="1" x14ac:dyDescent="0.15">
      <c r="A22" t="s">
        <v>4</v>
      </c>
      <c r="B22" s="1">
        <v>20.02</v>
      </c>
      <c r="C22" s="1">
        <v>21.56</v>
      </c>
      <c r="D22" s="1">
        <v>23.1</v>
      </c>
      <c r="E22" s="1">
        <v>24.64</v>
      </c>
      <c r="F22" s="1">
        <v>26.18</v>
      </c>
      <c r="G22" s="1">
        <v>27.72</v>
      </c>
      <c r="H22" s="5"/>
      <c r="I22" s="7"/>
      <c r="L22" s="11"/>
    </row>
    <row r="23" spans="1:12" hidden="1" x14ac:dyDescent="0.15">
      <c r="A23" t="s">
        <v>6</v>
      </c>
      <c r="B23" s="1">
        <v>67708.385899999994</v>
      </c>
      <c r="C23" s="1">
        <v>69001.416769999996</v>
      </c>
      <c r="D23" s="1">
        <v>70632.334889999998</v>
      </c>
      <c r="E23" s="1">
        <v>73296.805829999998</v>
      </c>
      <c r="F23" s="1">
        <v>78546.720000000001</v>
      </c>
      <c r="G23" s="1">
        <v>84880.101909999998</v>
      </c>
      <c r="H23" s="5"/>
      <c r="I23" s="7"/>
      <c r="L23" s="11"/>
    </row>
    <row r="24" spans="1:12" hidden="1" x14ac:dyDescent="0.15">
      <c r="A24" t="s">
        <v>5</v>
      </c>
      <c r="B24" s="1">
        <v>164729.79897999999</v>
      </c>
      <c r="C24" s="1">
        <v>145249.49565999999</v>
      </c>
      <c r="D24" s="1">
        <v>142415.02066000001</v>
      </c>
      <c r="E24" s="1">
        <v>206376.46549</v>
      </c>
      <c r="F24" s="1">
        <v>270066.85000000003</v>
      </c>
      <c r="G24" s="1">
        <v>293813.02472000004</v>
      </c>
      <c r="H24" s="5"/>
      <c r="I24" s="7"/>
      <c r="L24" s="11"/>
    </row>
    <row r="25" spans="1:12" hidden="1" x14ac:dyDescent="0.15">
      <c r="A25" s="5" t="s">
        <v>20</v>
      </c>
      <c r="B25" s="1">
        <v>981531.33906999999</v>
      </c>
      <c r="C25" s="1">
        <v>1237439.80853</v>
      </c>
      <c r="D25" s="1">
        <v>1207990.5372500001</v>
      </c>
      <c r="E25" s="1">
        <v>1040980.90139</v>
      </c>
      <c r="F25" s="1">
        <f>F5+0</f>
        <v>750268.58000000007</v>
      </c>
      <c r="G25" s="1">
        <f>G5+0</f>
        <v>1095058.0398000001</v>
      </c>
      <c r="H25" s="5"/>
      <c r="I25" s="7"/>
      <c r="L25" s="11"/>
    </row>
    <row r="26" spans="1:12" x14ac:dyDescent="0.15">
      <c r="A26" s="5"/>
      <c r="B26" s="8"/>
      <c r="C26" s="8"/>
      <c r="D26" s="8"/>
      <c r="E26" s="8"/>
      <c r="F26" s="8"/>
      <c r="G26" s="8"/>
      <c r="H26" s="5"/>
      <c r="I26" s="7"/>
    </row>
    <row r="39" spans="3:3" x14ac:dyDescent="0.15">
      <c r="C39" s="9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ukazatele UK 2016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Milada Papíková</cp:lastModifiedBy>
  <cp:lastPrinted>2017-05-10T11:57:37Z</cp:lastPrinted>
  <dcterms:created xsi:type="dcterms:W3CDTF">2010-05-03T05:57:01Z</dcterms:created>
  <dcterms:modified xsi:type="dcterms:W3CDTF">2017-05-10T12:08:29Z</dcterms:modified>
</cp:coreProperties>
</file>